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80" yWindow="330" windowWidth="19875" windowHeight="7710"/>
  </bookViews>
  <sheets>
    <sheet name="2018_AYU_CAS_CHAMP" sheetId="1" r:id="rId1"/>
  </sheets>
  <externalReferences>
    <externalReference r:id="rId2"/>
  </externalReferences>
  <definedNames>
    <definedName name="_xlnm._FilterDatabase" localSheetId="0" hidden="1">'2018_AYU_CAS_CHAMP'!$E$10:$AO$12</definedName>
    <definedName name="Print_Titles" localSheetId="0">'2018_AYU_CAS_CHAMP'!$1:$12</definedName>
  </definedNames>
  <calcPr calcId="125725"/>
</workbook>
</file>

<file path=xl/calcChain.xml><?xml version="1.0" encoding="utf-8"?>
<calcChain xmlns="http://schemas.openxmlformats.org/spreadsheetml/2006/main">
  <c r="AR131" i="1"/>
  <c r="AM131"/>
  <c r="AI131"/>
  <c r="AG131"/>
  <c r="AE131"/>
  <c r="AC131"/>
  <c r="AA131"/>
  <c r="Y131"/>
  <c r="W131"/>
  <c r="U131"/>
  <c r="S131"/>
  <c r="Q131"/>
  <c r="O131"/>
  <c r="M131"/>
  <c r="K131"/>
  <c r="I131"/>
  <c r="G131"/>
  <c r="E131"/>
  <c r="C131"/>
  <c r="B131" a="1"/>
  <c r="B131" s="1"/>
  <c r="AS129"/>
  <c r="AO129"/>
  <c r="AL129"/>
  <c r="AK129"/>
  <c r="AJ129"/>
  <c r="AH129"/>
  <c r="AF129"/>
  <c r="AB129"/>
  <c r="Z129"/>
  <c r="T129"/>
  <c r="R129"/>
  <c r="P129"/>
  <c r="J129"/>
  <c r="H129"/>
  <c r="AO128"/>
  <c r="AL128"/>
  <c r="AK128"/>
  <c r="AJ128"/>
  <c r="AH128"/>
  <c r="AF128"/>
  <c r="X128"/>
  <c r="V128"/>
  <c r="N128"/>
  <c r="L128"/>
  <c r="AO127"/>
  <c r="AK127"/>
  <c r="AJ127"/>
  <c r="AH127"/>
  <c r="AF127"/>
  <c r="AD127"/>
  <c r="H127"/>
  <c r="AO126"/>
  <c r="AL126"/>
  <c r="AK126"/>
  <c r="AJ126"/>
  <c r="AH126"/>
  <c r="AF126"/>
  <c r="AD126"/>
  <c r="Z126"/>
  <c r="X126"/>
  <c r="P126"/>
  <c r="N126"/>
  <c r="F126"/>
  <c r="AS125"/>
  <c r="AO125"/>
  <c r="AL125"/>
  <c r="AK125"/>
  <c r="AJ125"/>
  <c r="AH125"/>
  <c r="AF125"/>
  <c r="AB125"/>
  <c r="Z125"/>
  <c r="T125"/>
  <c r="R125"/>
  <c r="P125"/>
  <c r="J125"/>
  <c r="H125"/>
  <c r="AO124"/>
  <c r="AL124"/>
  <c r="AK124"/>
  <c r="AJ124"/>
  <c r="AF124"/>
  <c r="AD124"/>
  <c r="V124"/>
  <c r="T124"/>
  <c r="N124"/>
  <c r="L124"/>
  <c r="H124"/>
  <c r="AO123"/>
  <c r="AK123"/>
  <c r="AJ123"/>
  <c r="AH123"/>
  <c r="AF123"/>
  <c r="Z123"/>
  <c r="X123"/>
  <c r="P123"/>
  <c r="AK122"/>
  <c r="AJ122"/>
  <c r="AH122"/>
  <c r="AF122"/>
  <c r="Z122"/>
  <c r="AO121"/>
  <c r="P121" s="1"/>
  <c r="AN121"/>
  <c r="AK121"/>
  <c r="AJ121"/>
  <c r="AH121"/>
  <c r="AF121"/>
  <c r="AD121"/>
  <c r="AB121"/>
  <c r="Z121"/>
  <c r="R121"/>
  <c r="H121"/>
  <c r="AS120"/>
  <c r="AL120"/>
  <c r="AK120"/>
  <c r="AO120" s="1"/>
  <c r="AJ120"/>
  <c r="AH120"/>
  <c r="AF120"/>
  <c r="AD120"/>
  <c r="X120"/>
  <c r="V120"/>
  <c r="T120"/>
  <c r="L120"/>
  <c r="H120"/>
  <c r="AO119"/>
  <c r="X119" s="1"/>
  <c r="AN119"/>
  <c r="AK119"/>
  <c r="AJ119"/>
  <c r="AH119"/>
  <c r="Z119"/>
  <c r="P119"/>
  <c r="L119"/>
  <c r="AK118"/>
  <c r="AJ118"/>
  <c r="AH118"/>
  <c r="AF118"/>
  <c r="AD118"/>
  <c r="AO117"/>
  <c r="AS117" s="1"/>
  <c r="AN117"/>
  <c r="AL117"/>
  <c r="AK117"/>
  <c r="AJ117"/>
  <c r="AH117"/>
  <c r="AF117"/>
  <c r="AD117"/>
  <c r="AB117"/>
  <c r="Z117"/>
  <c r="X117"/>
  <c r="R117"/>
  <c r="P117"/>
  <c r="L117"/>
  <c r="J117"/>
  <c r="H117"/>
  <c r="AK116"/>
  <c r="AJ116"/>
  <c r="AH116"/>
  <c r="AF116"/>
  <c r="N116"/>
  <c r="AO115"/>
  <c r="AS115" s="1"/>
  <c r="AN115"/>
  <c r="AL115"/>
  <c r="AK115"/>
  <c r="AJ115"/>
  <c r="AH115"/>
  <c r="AF115"/>
  <c r="Z115"/>
  <c r="X115"/>
  <c r="T115"/>
  <c r="P115"/>
  <c r="L115"/>
  <c r="J115"/>
  <c r="H115"/>
  <c r="AO114"/>
  <c r="AK114"/>
  <c r="AJ114"/>
  <c r="AH114"/>
  <c r="AF114"/>
  <c r="Z114"/>
  <c r="F114"/>
  <c r="AO113"/>
  <c r="AS113" s="1"/>
  <c r="AN113"/>
  <c r="AL113"/>
  <c r="AK113"/>
  <c r="AJ113"/>
  <c r="AH113"/>
  <c r="AF113"/>
  <c r="Z113"/>
  <c r="X113"/>
  <c r="T113"/>
  <c r="P113"/>
  <c r="L113"/>
  <c r="J113"/>
  <c r="AP112"/>
  <c r="AO112"/>
  <c r="AK112"/>
  <c r="AL112" s="1"/>
  <c r="AJ112"/>
  <c r="AH112"/>
  <c r="AD112"/>
  <c r="AB112"/>
  <c r="X112"/>
  <c r="P112"/>
  <c r="N112"/>
  <c r="F112"/>
  <c r="AS111"/>
  <c r="AO111"/>
  <c r="AN111"/>
  <c r="AL111"/>
  <c r="AK111"/>
  <c r="AJ111"/>
  <c r="AH111"/>
  <c r="AF111"/>
  <c r="AB111"/>
  <c r="Z111"/>
  <c r="X111"/>
  <c r="T111"/>
  <c r="R111"/>
  <c r="P111"/>
  <c r="L111"/>
  <c r="J111"/>
  <c r="H111"/>
  <c r="AO110"/>
  <c r="AK110"/>
  <c r="AJ110"/>
  <c r="AH110"/>
  <c r="X110"/>
  <c r="N110"/>
  <c r="AS109"/>
  <c r="AO109"/>
  <c r="R109" s="1"/>
  <c r="AK109"/>
  <c r="AJ109"/>
  <c r="AH109"/>
  <c r="AB109"/>
  <c r="Z109"/>
  <c r="P109"/>
  <c r="H109"/>
  <c r="AK108"/>
  <c r="AJ108"/>
  <c r="AH108"/>
  <c r="Z108"/>
  <c r="AS107"/>
  <c r="AO107"/>
  <c r="AK107"/>
  <c r="AJ107"/>
  <c r="AH107"/>
  <c r="AF107"/>
  <c r="AB107"/>
  <c r="Z107"/>
  <c r="X107"/>
  <c r="R107"/>
  <c r="P107"/>
  <c r="H107"/>
  <c r="AK106"/>
  <c r="AJ106"/>
  <c r="AH106"/>
  <c r="Z106"/>
  <c r="X106"/>
  <c r="AS105"/>
  <c r="AO105"/>
  <c r="AK105"/>
  <c r="AJ105"/>
  <c r="AH105"/>
  <c r="AF105"/>
  <c r="AB105"/>
  <c r="Z105"/>
  <c r="R105"/>
  <c r="P105"/>
  <c r="H105"/>
  <c r="AS104"/>
  <c r="AL104"/>
  <c r="AK104"/>
  <c r="AO104" s="1"/>
  <c r="AJ104"/>
  <c r="AH104"/>
  <c r="AF104"/>
  <c r="AD104"/>
  <c r="X104"/>
  <c r="V104"/>
  <c r="T104"/>
  <c r="L104"/>
  <c r="H104"/>
  <c r="AO103"/>
  <c r="Z103" s="1"/>
  <c r="AN103"/>
  <c r="AK103"/>
  <c r="AJ103"/>
  <c r="AH103"/>
  <c r="AF103"/>
  <c r="X103"/>
  <c r="P103"/>
  <c r="L103"/>
  <c r="AK102"/>
  <c r="AJ102"/>
  <c r="AH102"/>
  <c r="AF102"/>
  <c r="X102"/>
  <c r="AO101"/>
  <c r="AS101" s="1"/>
  <c r="AN101"/>
  <c r="AL101"/>
  <c r="AK101"/>
  <c r="AJ101"/>
  <c r="AH101"/>
  <c r="AF101"/>
  <c r="Z101"/>
  <c r="X101"/>
  <c r="T101"/>
  <c r="P101"/>
  <c r="L101"/>
  <c r="J101"/>
  <c r="AO100"/>
  <c r="AK100"/>
  <c r="AJ100"/>
  <c r="AH100"/>
  <c r="AF100"/>
  <c r="AD100"/>
  <c r="AB100"/>
  <c r="Z100"/>
  <c r="T100"/>
  <c r="H100"/>
  <c r="AO99"/>
  <c r="AS99" s="1"/>
  <c r="AN99"/>
  <c r="AL99"/>
  <c r="AK99"/>
  <c r="AJ99"/>
  <c r="AH99"/>
  <c r="AF99"/>
  <c r="Z99"/>
  <c r="X99"/>
  <c r="T99"/>
  <c r="P99"/>
  <c r="L99"/>
  <c r="J99"/>
  <c r="AO98"/>
  <c r="AK98"/>
  <c r="AJ98"/>
  <c r="AH98"/>
  <c r="AF98"/>
  <c r="AD98"/>
  <c r="AB98"/>
  <c r="Z98"/>
  <c r="X98"/>
  <c r="P98"/>
  <c r="F98"/>
  <c r="AO97"/>
  <c r="AS97" s="1"/>
  <c r="AN97"/>
  <c r="AL97"/>
  <c r="AK97"/>
  <c r="AJ97"/>
  <c r="AH97"/>
  <c r="AF97"/>
  <c r="AD97"/>
  <c r="AB97"/>
  <c r="Z97"/>
  <c r="X97"/>
  <c r="R97"/>
  <c r="P97"/>
  <c r="L97"/>
  <c r="H97"/>
  <c r="AK96"/>
  <c r="AJ96"/>
  <c r="AH96"/>
  <c r="AF96"/>
  <c r="AO95"/>
  <c r="AS95" s="1"/>
  <c r="AN95"/>
  <c r="AL95"/>
  <c r="AK95"/>
  <c r="AJ95"/>
  <c r="AH95"/>
  <c r="AF95"/>
  <c r="AD95"/>
  <c r="AB95"/>
  <c r="Z95"/>
  <c r="X95"/>
  <c r="R95"/>
  <c r="P95"/>
  <c r="L95"/>
  <c r="H95"/>
  <c r="AK94"/>
  <c r="AJ94"/>
  <c r="AH94"/>
  <c r="AD94"/>
  <c r="Z94"/>
  <c r="AO93"/>
  <c r="AN93"/>
  <c r="AK93"/>
  <c r="AJ93"/>
  <c r="AH93"/>
  <c r="AF93"/>
  <c r="AD93"/>
  <c r="AB93"/>
  <c r="Z93"/>
  <c r="R93"/>
  <c r="P93"/>
  <c r="H93"/>
  <c r="AL92"/>
  <c r="AK92"/>
  <c r="AO92" s="1"/>
  <c r="AS92" s="1"/>
  <c r="AH92"/>
  <c r="AD92"/>
  <c r="AB92"/>
  <c r="Z92"/>
  <c r="V92"/>
  <c r="N92"/>
  <c r="L92"/>
  <c r="AO91"/>
  <c r="AK91"/>
  <c r="AJ91"/>
  <c r="AH91"/>
  <c r="AF91"/>
  <c r="Z91"/>
  <c r="R91"/>
  <c r="P91"/>
  <c r="AK90"/>
  <c r="AJ90"/>
  <c r="AH90"/>
  <c r="AF90"/>
  <c r="AD90"/>
  <c r="Z90"/>
  <c r="X90"/>
  <c r="R90"/>
  <c r="J90"/>
  <c r="AO89"/>
  <c r="AS89" s="1"/>
  <c r="AN89"/>
  <c r="AL89"/>
  <c r="AK89"/>
  <c r="AJ89"/>
  <c r="AH89"/>
  <c r="AF89"/>
  <c r="AD89"/>
  <c r="AB89"/>
  <c r="Z89"/>
  <c r="X89"/>
  <c r="R89"/>
  <c r="P89"/>
  <c r="L89"/>
  <c r="H89"/>
  <c r="AK88"/>
  <c r="AJ88"/>
  <c r="AH88"/>
  <c r="AF88"/>
  <c r="AD88"/>
  <c r="Z88"/>
  <c r="AO87"/>
  <c r="AK87"/>
  <c r="AJ87"/>
  <c r="AH87"/>
  <c r="AF87"/>
  <c r="Z87"/>
  <c r="AK86"/>
  <c r="AJ86"/>
  <c r="AH86"/>
  <c r="AF86"/>
  <c r="Z86"/>
  <c r="AO85"/>
  <c r="AB85" s="1"/>
  <c r="AN85"/>
  <c r="AK85"/>
  <c r="AJ85"/>
  <c r="AH85"/>
  <c r="AD85"/>
  <c r="Z85"/>
  <c r="R85"/>
  <c r="P85"/>
  <c r="N85"/>
  <c r="J85"/>
  <c r="H85"/>
  <c r="AO84"/>
  <c r="AK84"/>
  <c r="AJ84"/>
  <c r="AH84"/>
  <c r="AF84"/>
  <c r="Z84"/>
  <c r="X84"/>
  <c r="P84"/>
  <c r="F84"/>
  <c r="AS83"/>
  <c r="AO83"/>
  <c r="AN83"/>
  <c r="AL83"/>
  <c r="AK83"/>
  <c r="AJ83"/>
  <c r="AH83"/>
  <c r="AF83"/>
  <c r="AB83"/>
  <c r="Z83"/>
  <c r="X83"/>
  <c r="V83"/>
  <c r="T83"/>
  <c r="R83"/>
  <c r="P83"/>
  <c r="L83"/>
  <c r="J83"/>
  <c r="H83"/>
  <c r="AO82"/>
  <c r="T82" s="1"/>
  <c r="AK82"/>
  <c r="AJ82"/>
  <c r="AH82"/>
  <c r="AB82"/>
  <c r="Z82"/>
  <c r="AO81"/>
  <c r="AS81" s="1"/>
  <c r="AN81"/>
  <c r="AL81"/>
  <c r="AK81"/>
  <c r="AJ81"/>
  <c r="AH81"/>
  <c r="AF81"/>
  <c r="Z81"/>
  <c r="X81"/>
  <c r="T81"/>
  <c r="P81"/>
  <c r="L81"/>
  <c r="J81"/>
  <c r="AO80"/>
  <c r="AK80"/>
  <c r="AJ80"/>
  <c r="AH80"/>
  <c r="AB80"/>
  <c r="X80"/>
  <c r="F80"/>
  <c r="AS79"/>
  <c r="AO79"/>
  <c r="AN79"/>
  <c r="AL79"/>
  <c r="AK79"/>
  <c r="AJ79"/>
  <c r="AH79"/>
  <c r="AF79"/>
  <c r="AD79"/>
  <c r="AB79"/>
  <c r="Z79"/>
  <c r="X79"/>
  <c r="T79"/>
  <c r="R79"/>
  <c r="P79"/>
  <c r="N79"/>
  <c r="L79"/>
  <c r="J79"/>
  <c r="H79"/>
  <c r="AK78"/>
  <c r="AJ78"/>
  <c r="AH78"/>
  <c r="AO77"/>
  <c r="AS77" s="1"/>
  <c r="AN77"/>
  <c r="AL77"/>
  <c r="AK77"/>
  <c r="AJ77"/>
  <c r="AH77"/>
  <c r="AF77"/>
  <c r="Z77"/>
  <c r="X77"/>
  <c r="T77"/>
  <c r="P77"/>
  <c r="L77"/>
  <c r="J77"/>
  <c r="AP76"/>
  <c r="AO76"/>
  <c r="X76" s="1"/>
  <c r="AK76"/>
  <c r="AL76" s="1"/>
  <c r="AJ76"/>
  <c r="AH76"/>
  <c r="AF76"/>
  <c r="AB76"/>
  <c r="P76"/>
  <c r="N76"/>
  <c r="F76"/>
  <c r="AS75"/>
  <c r="AO75"/>
  <c r="AN75"/>
  <c r="AL75"/>
  <c r="AK75"/>
  <c r="AJ75"/>
  <c r="AH75"/>
  <c r="AF75"/>
  <c r="AD75"/>
  <c r="AB75"/>
  <c r="Z75"/>
  <c r="X75"/>
  <c r="T75"/>
  <c r="R75"/>
  <c r="P75"/>
  <c r="L75"/>
  <c r="J75"/>
  <c r="H75"/>
  <c r="AO74"/>
  <c r="F74" s="1"/>
  <c r="AK74"/>
  <c r="AJ74"/>
  <c r="AH74"/>
  <c r="AB74"/>
  <c r="AS73"/>
  <c r="AO73"/>
  <c r="AN73"/>
  <c r="AL73"/>
  <c r="AK73"/>
  <c r="AJ73"/>
  <c r="AH73"/>
  <c r="AF73"/>
  <c r="AB73"/>
  <c r="Z73"/>
  <c r="X73"/>
  <c r="T73"/>
  <c r="R73"/>
  <c r="P73"/>
  <c r="L73"/>
  <c r="J73"/>
  <c r="H73"/>
  <c r="AO72"/>
  <c r="AK72"/>
  <c r="AJ72"/>
  <c r="AH72"/>
  <c r="AF72"/>
  <c r="AD72"/>
  <c r="AB72"/>
  <c r="Z72"/>
  <c r="R72"/>
  <c r="P72"/>
  <c r="N72"/>
  <c r="AO71"/>
  <c r="AS71" s="1"/>
  <c r="AN71"/>
  <c r="AL71"/>
  <c r="AK71"/>
  <c r="AJ71"/>
  <c r="AH71"/>
  <c r="AF71"/>
  <c r="Z71"/>
  <c r="X71"/>
  <c r="T71"/>
  <c r="P71"/>
  <c r="L71"/>
  <c r="J71"/>
  <c r="AP70"/>
  <c r="AO70"/>
  <c r="F70" s="1"/>
  <c r="AK70"/>
  <c r="AL70" s="1"/>
  <c r="AJ70"/>
  <c r="AH70"/>
  <c r="AB70"/>
  <c r="Z70"/>
  <c r="X70"/>
  <c r="T70"/>
  <c r="P70"/>
  <c r="H70"/>
  <c r="AO69"/>
  <c r="AS69" s="1"/>
  <c r="AN69"/>
  <c r="AL69"/>
  <c r="AK69"/>
  <c r="AJ69"/>
  <c r="AH69"/>
  <c r="AF69"/>
  <c r="Z69"/>
  <c r="X69"/>
  <c r="T69"/>
  <c r="P69"/>
  <c r="L69"/>
  <c r="J69"/>
  <c r="AO68"/>
  <c r="AK68"/>
  <c r="AJ68"/>
  <c r="AH68"/>
  <c r="AF68"/>
  <c r="AD68"/>
  <c r="AB68"/>
  <c r="Z68"/>
  <c r="AO67"/>
  <c r="AS67" s="1"/>
  <c r="AN67"/>
  <c r="AL67"/>
  <c r="AK67"/>
  <c r="AJ67"/>
  <c r="AH67"/>
  <c r="AF67"/>
  <c r="AD67"/>
  <c r="AB67"/>
  <c r="Z67"/>
  <c r="X67"/>
  <c r="V67"/>
  <c r="T67"/>
  <c r="R67"/>
  <c r="P67"/>
  <c r="N67"/>
  <c r="L67"/>
  <c r="J67"/>
  <c r="H67"/>
  <c r="AO66"/>
  <c r="N66" s="1"/>
  <c r="AL66"/>
  <c r="AK66"/>
  <c r="AJ66"/>
  <c r="AH66"/>
  <c r="AF66"/>
  <c r="AD66"/>
  <c r="Z66"/>
  <c r="X66"/>
  <c r="P66"/>
  <c r="H66"/>
  <c r="F66"/>
  <c r="AO65"/>
  <c r="AK65"/>
  <c r="AL65" s="1"/>
  <c r="AH65"/>
  <c r="AF65"/>
  <c r="AB65"/>
  <c r="Z65"/>
  <c r="T65"/>
  <c r="L65"/>
  <c r="AS64"/>
  <c r="AL64"/>
  <c r="AK64"/>
  <c r="AO64" s="1"/>
  <c r="AP64" s="1"/>
  <c r="AJ64"/>
  <c r="AH64"/>
  <c r="AF64"/>
  <c r="AD64"/>
  <c r="AB64"/>
  <c r="Z64"/>
  <c r="X64"/>
  <c r="V64"/>
  <c r="P64"/>
  <c r="H64"/>
  <c r="F64"/>
  <c r="AO63"/>
  <c r="AB63" s="1"/>
  <c r="AK63"/>
  <c r="AJ63"/>
  <c r="AF63"/>
  <c r="Z63"/>
  <c r="L63"/>
  <c r="AS62"/>
  <c r="AL62"/>
  <c r="AK62"/>
  <c r="AO62" s="1"/>
  <c r="AP62" s="1"/>
  <c r="AJ62"/>
  <c r="AH62"/>
  <c r="AF62"/>
  <c r="AD62"/>
  <c r="Z62"/>
  <c r="V62"/>
  <c r="P62"/>
  <c r="N62"/>
  <c r="F62"/>
  <c r="AO61"/>
  <c r="Z61" s="1"/>
  <c r="AN61"/>
  <c r="AK61"/>
  <c r="AJ61"/>
  <c r="AH61"/>
  <c r="AB61"/>
  <c r="T61"/>
  <c r="R61"/>
  <c r="L61"/>
  <c r="AS60"/>
  <c r="AP60"/>
  <c r="AL60"/>
  <c r="AK60"/>
  <c r="AO60" s="1"/>
  <c r="AJ60"/>
  <c r="AH60"/>
  <c r="AF60"/>
  <c r="AD60"/>
  <c r="Z60"/>
  <c r="X60"/>
  <c r="V60"/>
  <c r="P60"/>
  <c r="N60"/>
  <c r="H60"/>
  <c r="F60"/>
  <c r="AO59"/>
  <c r="AN59"/>
  <c r="AK59"/>
  <c r="AL59" s="1"/>
  <c r="AJ59"/>
  <c r="AH59"/>
  <c r="AB59"/>
  <c r="Z59"/>
  <c r="X59"/>
  <c r="T59"/>
  <c r="R59"/>
  <c r="L59"/>
  <c r="J59"/>
  <c r="AK58"/>
  <c r="AJ58"/>
  <c r="AH58"/>
  <c r="Z58"/>
  <c r="X58"/>
  <c r="V58"/>
  <c r="AN57"/>
  <c r="AK57"/>
  <c r="AO57" s="1"/>
  <c r="AB57" s="1"/>
  <c r="AJ57"/>
  <c r="AH57"/>
  <c r="AF57"/>
  <c r="AD57"/>
  <c r="Z57"/>
  <c r="V57"/>
  <c r="R57"/>
  <c r="AP56"/>
  <c r="AN56"/>
  <c r="AL56"/>
  <c r="AK56"/>
  <c r="AO56" s="1"/>
  <c r="AJ56"/>
  <c r="AH56"/>
  <c r="AF56"/>
  <c r="AD56"/>
  <c r="Z56"/>
  <c r="X56"/>
  <c r="V56"/>
  <c r="R56"/>
  <c r="P56"/>
  <c r="N56"/>
  <c r="J56"/>
  <c r="H56"/>
  <c r="F56"/>
  <c r="AO55"/>
  <c r="AK55"/>
  <c r="AJ55"/>
  <c r="AH55"/>
  <c r="AF55"/>
  <c r="Z55"/>
  <c r="T55"/>
  <c r="N55"/>
  <c r="AK54"/>
  <c r="AJ54"/>
  <c r="AH54"/>
  <c r="AF54"/>
  <c r="Z54"/>
  <c r="N54"/>
  <c r="AP53"/>
  <c r="AO53"/>
  <c r="AB53" s="1"/>
  <c r="AN53"/>
  <c r="AK53"/>
  <c r="AJ53"/>
  <c r="AH53"/>
  <c r="AD53"/>
  <c r="Z53"/>
  <c r="V53"/>
  <c r="T53"/>
  <c r="N53"/>
  <c r="L53"/>
  <c r="J53"/>
  <c r="AK52"/>
  <c r="AJ52"/>
  <c r="AH52"/>
  <c r="AK51"/>
  <c r="AO51" s="1"/>
  <c r="AP51" s="1"/>
  <c r="AH51"/>
  <c r="AF51"/>
  <c r="AB51"/>
  <c r="Z51"/>
  <c r="P51"/>
  <c r="AO50"/>
  <c r="AK50"/>
  <c r="AJ50"/>
  <c r="AH50"/>
  <c r="AF50"/>
  <c r="T50"/>
  <c r="AS49"/>
  <c r="AO49"/>
  <c r="AK49"/>
  <c r="AJ49"/>
  <c r="AH49"/>
  <c r="AF49"/>
  <c r="AD49"/>
  <c r="AB49"/>
  <c r="X49"/>
  <c r="L49"/>
  <c r="H49"/>
  <c r="AO48"/>
  <c r="AS48" s="1"/>
  <c r="AL48"/>
  <c r="AK48"/>
  <c r="AJ48"/>
  <c r="AH48"/>
  <c r="AF48"/>
  <c r="AB48"/>
  <c r="Z48"/>
  <c r="X48"/>
  <c r="T48"/>
  <c r="P48"/>
  <c r="H48"/>
  <c r="AS47"/>
  <c r="AO47"/>
  <c r="AL47" s="1"/>
  <c r="AK47"/>
  <c r="AJ47"/>
  <c r="AH47"/>
  <c r="AF47"/>
  <c r="AD47"/>
  <c r="AB47"/>
  <c r="X47"/>
  <c r="L47"/>
  <c r="H47"/>
  <c r="AO46"/>
  <c r="AS46" s="1"/>
  <c r="AL46"/>
  <c r="AK46"/>
  <c r="AJ46"/>
  <c r="AF46"/>
  <c r="AB46"/>
  <c r="X46"/>
  <c r="P46"/>
  <c r="L46"/>
  <c r="H46"/>
  <c r="AO45"/>
  <c r="AS45" s="1"/>
  <c r="AL45"/>
  <c r="AK45"/>
  <c r="AJ45"/>
  <c r="AH45"/>
  <c r="AF45"/>
  <c r="AB45"/>
  <c r="Z45"/>
  <c r="X45"/>
  <c r="T45"/>
  <c r="P45"/>
  <c r="H45"/>
  <c r="AS44"/>
  <c r="AO44"/>
  <c r="AL44" s="1"/>
  <c r="AK44"/>
  <c r="AJ44"/>
  <c r="AH44"/>
  <c r="AF44"/>
  <c r="AD44"/>
  <c r="AB44"/>
  <c r="X44"/>
  <c r="L44"/>
  <c r="H44"/>
  <c r="AO43"/>
  <c r="AS43" s="1"/>
  <c r="AL43"/>
  <c r="AK43"/>
  <c r="AJ43"/>
  <c r="AH43"/>
  <c r="AF43"/>
  <c r="AB43"/>
  <c r="Z43"/>
  <c r="X43"/>
  <c r="T43"/>
  <c r="P43"/>
  <c r="H43"/>
  <c r="AS42"/>
  <c r="AO42"/>
  <c r="AK42"/>
  <c r="AJ42"/>
  <c r="AH42"/>
  <c r="AF42"/>
  <c r="Z42"/>
  <c r="X42"/>
  <c r="L42"/>
  <c r="H42"/>
  <c r="AO41"/>
  <c r="AS41" s="1"/>
  <c r="AL41"/>
  <c r="AK41"/>
  <c r="AJ41"/>
  <c r="AH41"/>
  <c r="AF41"/>
  <c r="AB41"/>
  <c r="T41"/>
  <c r="P41"/>
  <c r="L41"/>
  <c r="AO40"/>
  <c r="AK40"/>
  <c r="AJ40"/>
  <c r="AH40"/>
  <c r="AF40"/>
  <c r="Z40"/>
  <c r="X40"/>
  <c r="H40"/>
  <c r="AS39"/>
  <c r="AO39"/>
  <c r="AL39"/>
  <c r="AK39"/>
  <c r="AJ39"/>
  <c r="AH39"/>
  <c r="AF39"/>
  <c r="AD39"/>
  <c r="AB39"/>
  <c r="Z39"/>
  <c r="X39"/>
  <c r="T39"/>
  <c r="P39"/>
  <c r="L39"/>
  <c r="H39"/>
  <c r="AS38"/>
  <c r="AO38"/>
  <c r="AN38"/>
  <c r="AK38"/>
  <c r="AJ38"/>
  <c r="AH38"/>
  <c r="AF38"/>
  <c r="AB38"/>
  <c r="Z38"/>
  <c r="V38"/>
  <c r="T38"/>
  <c r="P38"/>
  <c r="AS37"/>
  <c r="AO37"/>
  <c r="AL37" s="1"/>
  <c r="AK37"/>
  <c r="AJ37"/>
  <c r="AH37"/>
  <c r="Z37"/>
  <c r="X37"/>
  <c r="L37"/>
  <c r="H37"/>
  <c r="AO36"/>
  <c r="AS36" s="1"/>
  <c r="AL36"/>
  <c r="AK36"/>
  <c r="AJ36"/>
  <c r="AH36"/>
  <c r="AF36"/>
  <c r="AB36"/>
  <c r="Z36"/>
  <c r="X36"/>
  <c r="T36"/>
  <c r="P36"/>
  <c r="H36"/>
  <c r="AS35"/>
  <c r="AO35"/>
  <c r="AL35" s="1"/>
  <c r="AK35"/>
  <c r="AJ35"/>
  <c r="AH35"/>
  <c r="AF35"/>
  <c r="AD35"/>
  <c r="AB35"/>
  <c r="X35"/>
  <c r="L35"/>
  <c r="H35"/>
  <c r="AO34"/>
  <c r="AS34" s="1"/>
  <c r="AL34"/>
  <c r="AK34"/>
  <c r="AJ34"/>
  <c r="AH34"/>
  <c r="AF34"/>
  <c r="AB34"/>
  <c r="Z34"/>
  <c r="X34"/>
  <c r="T34"/>
  <c r="P34"/>
  <c r="H34"/>
  <c r="AS33"/>
  <c r="AO33"/>
  <c r="AK33"/>
  <c r="AJ33"/>
  <c r="AH33"/>
  <c r="Z33"/>
  <c r="X33"/>
  <c r="L33"/>
  <c r="H33"/>
  <c r="AO32"/>
  <c r="AS32" s="1"/>
  <c r="AL32"/>
  <c r="AK32"/>
  <c r="AJ32"/>
  <c r="AH32"/>
  <c r="AF32"/>
  <c r="AB32"/>
  <c r="Z32"/>
  <c r="X32"/>
  <c r="T32"/>
  <c r="P32"/>
  <c r="H32"/>
  <c r="AS31"/>
  <c r="AO31"/>
  <c r="AL31" s="1"/>
  <c r="AK31"/>
  <c r="AJ31"/>
  <c r="AH31"/>
  <c r="X31"/>
  <c r="T31"/>
  <c r="H31"/>
  <c r="AS30"/>
  <c r="AO30"/>
  <c r="AL30"/>
  <c r="AK30"/>
  <c r="AJ30"/>
  <c r="AH30"/>
  <c r="AF30"/>
  <c r="AB30"/>
  <c r="Z30"/>
  <c r="X30"/>
  <c r="T30"/>
  <c r="P30"/>
  <c r="L30"/>
  <c r="H30"/>
  <c r="AO29"/>
  <c r="AB29" s="1"/>
  <c r="AK29"/>
  <c r="AJ29"/>
  <c r="AH29"/>
  <c r="Z29"/>
  <c r="X29"/>
  <c r="H29"/>
  <c r="AS28"/>
  <c r="AO28"/>
  <c r="AP28" s="1"/>
  <c r="AN28"/>
  <c r="AL28"/>
  <c r="AK28"/>
  <c r="AJ28"/>
  <c r="AH28"/>
  <c r="AF28"/>
  <c r="AD28"/>
  <c r="AB28"/>
  <c r="Z28"/>
  <c r="X28"/>
  <c r="V28"/>
  <c r="T28"/>
  <c r="R28"/>
  <c r="P28"/>
  <c r="N28"/>
  <c r="L28"/>
  <c r="J28"/>
  <c r="H28"/>
  <c r="F28"/>
  <c r="AO27"/>
  <c r="AS27" s="1"/>
  <c r="AL27"/>
  <c r="AK27"/>
  <c r="AJ27"/>
  <c r="AH27"/>
  <c r="AF27"/>
  <c r="AB27"/>
  <c r="Z27"/>
  <c r="X27"/>
  <c r="T27"/>
  <c r="P27"/>
  <c r="N27"/>
  <c r="L27"/>
  <c r="H27"/>
  <c r="AS26"/>
  <c r="AO26"/>
  <c r="AL26"/>
  <c r="AK26"/>
  <c r="AJ26"/>
  <c r="AH26"/>
  <c r="AF26"/>
  <c r="AD26"/>
  <c r="AB26"/>
  <c r="X26"/>
  <c r="T26"/>
  <c r="P26"/>
  <c r="L26"/>
  <c r="H26"/>
  <c r="AO25"/>
  <c r="AK25"/>
  <c r="AJ25"/>
  <c r="AH25"/>
  <c r="T25"/>
  <c r="AK24"/>
  <c r="AJ24"/>
  <c r="AH24"/>
  <c r="AF24"/>
  <c r="AD24"/>
  <c r="AB24"/>
  <c r="Z24"/>
  <c r="X24"/>
  <c r="V24"/>
  <c r="AK23"/>
  <c r="AJ23"/>
  <c r="AK22"/>
  <c r="AJ22"/>
  <c r="AH22"/>
  <c r="AF22"/>
  <c r="AD22"/>
  <c r="AB22"/>
  <c r="Z22"/>
  <c r="R22"/>
  <c r="N22"/>
  <c r="J22"/>
  <c r="AK21"/>
  <c r="AJ21"/>
  <c r="AH21"/>
  <c r="Z21"/>
  <c r="AK20"/>
  <c r="AJ20"/>
  <c r="AH20"/>
  <c r="AF20"/>
  <c r="Z20"/>
  <c r="AK19"/>
  <c r="AJ19"/>
  <c r="AH19"/>
  <c r="Z19"/>
  <c r="AK18"/>
  <c r="AJ18"/>
  <c r="AH18"/>
  <c r="AF18"/>
  <c r="Z18"/>
  <c r="AK17"/>
  <c r="AH17"/>
  <c r="AF17"/>
  <c r="Z17"/>
  <c r="AK16"/>
  <c r="AJ16"/>
  <c r="AH16"/>
  <c r="AF16"/>
  <c r="AD16"/>
  <c r="Z16"/>
  <c r="AN15"/>
  <c r="AK15"/>
  <c r="AJ15"/>
  <c r="AH15"/>
  <c r="AF15"/>
  <c r="AD15"/>
  <c r="AB15"/>
  <c r="Z15"/>
  <c r="AK14"/>
  <c r="AJ14"/>
  <c r="AH14"/>
  <c r="R14"/>
  <c r="AK13"/>
  <c r="AJ13"/>
  <c r="AH13"/>
  <c r="Z13"/>
  <c r="R13"/>
  <c r="A9"/>
  <c r="A6"/>
  <c r="A4"/>
  <c r="A3"/>
  <c r="A2"/>
  <c r="A1"/>
  <c r="AL14" l="1"/>
  <c r="AO14"/>
  <c r="AO19"/>
  <c r="AL19"/>
  <c r="AP25"/>
  <c r="AD25"/>
  <c r="V25"/>
  <c r="N25"/>
  <c r="F25"/>
  <c r="AN25"/>
  <c r="Z25"/>
  <c r="R25"/>
  <c r="J25"/>
  <c r="AN40"/>
  <c r="R40"/>
  <c r="J40"/>
  <c r="AP40"/>
  <c r="AD40"/>
  <c r="V40"/>
  <c r="N40"/>
  <c r="F40"/>
  <c r="AN50"/>
  <c r="Z50"/>
  <c r="R50"/>
  <c r="J50"/>
  <c r="AP50"/>
  <c r="AD50"/>
  <c r="V50"/>
  <c r="N50"/>
  <c r="F50"/>
  <c r="AP91"/>
  <c r="AD91"/>
  <c r="V91"/>
  <c r="N91"/>
  <c r="F91"/>
  <c r="AL91"/>
  <c r="T91"/>
  <c r="J91"/>
  <c r="AN91"/>
  <c r="X91"/>
  <c r="L91"/>
  <c r="AB91"/>
  <c r="H91"/>
  <c r="AS91"/>
  <c r="AP127"/>
  <c r="V127"/>
  <c r="N127"/>
  <c r="F127"/>
  <c r="AL127"/>
  <c r="X127"/>
  <c r="L127"/>
  <c r="AN127"/>
  <c r="Z127"/>
  <c r="P127"/>
  <c r="AS127"/>
  <c r="T127"/>
  <c r="J127"/>
  <c r="AL16"/>
  <c r="AO16"/>
  <c r="AO23"/>
  <c r="AP33"/>
  <c r="AD33"/>
  <c r="V33"/>
  <c r="N33"/>
  <c r="F33"/>
  <c r="AN33"/>
  <c r="R33"/>
  <c r="J33"/>
  <c r="R38"/>
  <c r="J38"/>
  <c r="AP38"/>
  <c r="AD38"/>
  <c r="N38"/>
  <c r="F38"/>
  <c r="AN42"/>
  <c r="R42"/>
  <c r="J42"/>
  <c r="AP42"/>
  <c r="AD42"/>
  <c r="V42"/>
  <c r="N42"/>
  <c r="F42"/>
  <c r="AP49"/>
  <c r="V49"/>
  <c r="N49"/>
  <c r="F49"/>
  <c r="AN49"/>
  <c r="Z49"/>
  <c r="R49"/>
  <c r="J49"/>
  <c r="AO54"/>
  <c r="AS55"/>
  <c r="X55"/>
  <c r="P55"/>
  <c r="H55"/>
  <c r="AP55"/>
  <c r="AB55"/>
  <c r="R55"/>
  <c r="F55"/>
  <c r="AN55"/>
  <c r="V55"/>
  <c r="L55"/>
  <c r="AN68"/>
  <c r="R68"/>
  <c r="J68"/>
  <c r="AS68"/>
  <c r="V68"/>
  <c r="L68"/>
  <c r="X68"/>
  <c r="N68"/>
  <c r="AP68"/>
  <c r="F68"/>
  <c r="P68"/>
  <c r="AL78"/>
  <c r="AO78"/>
  <c r="AN80"/>
  <c r="Z80"/>
  <c r="R80"/>
  <c r="J80"/>
  <c r="AS80"/>
  <c r="AD80"/>
  <c r="T80"/>
  <c r="H80"/>
  <c r="AF80"/>
  <c r="V80"/>
  <c r="L80"/>
  <c r="AP80"/>
  <c r="N80"/>
  <c r="AN84"/>
  <c r="R84"/>
  <c r="J84"/>
  <c r="AP84"/>
  <c r="AB84"/>
  <c r="T84"/>
  <c r="H84"/>
  <c r="AS84"/>
  <c r="AD84"/>
  <c r="V84"/>
  <c r="L84"/>
  <c r="AL84"/>
  <c r="N84"/>
  <c r="AL86"/>
  <c r="AO86"/>
  <c r="AP87"/>
  <c r="AD87"/>
  <c r="V87"/>
  <c r="N87"/>
  <c r="F87"/>
  <c r="AS87"/>
  <c r="AB87"/>
  <c r="R87"/>
  <c r="H87"/>
  <c r="AL87"/>
  <c r="T87"/>
  <c r="J87"/>
  <c r="X87"/>
  <c r="AN87"/>
  <c r="L87"/>
  <c r="AL96"/>
  <c r="AO96"/>
  <c r="AN114"/>
  <c r="R114"/>
  <c r="J114"/>
  <c r="AS114"/>
  <c r="AD114"/>
  <c r="V114"/>
  <c r="L114"/>
  <c r="X114"/>
  <c r="N114"/>
  <c r="AP114"/>
  <c r="T114"/>
  <c r="AB114"/>
  <c r="H114"/>
  <c r="AO15"/>
  <c r="AL24"/>
  <c r="AO24"/>
  <c r="AN26"/>
  <c r="Z26"/>
  <c r="R26"/>
  <c r="J26"/>
  <c r="AP26"/>
  <c r="V26"/>
  <c r="N26"/>
  <c r="F26"/>
  <c r="AN30"/>
  <c r="R30"/>
  <c r="J30"/>
  <c r="AP30"/>
  <c r="AD30"/>
  <c r="V30"/>
  <c r="N30"/>
  <c r="F30"/>
  <c r="AP39"/>
  <c r="V39"/>
  <c r="N39"/>
  <c r="F39"/>
  <c r="AN39"/>
  <c r="R39"/>
  <c r="J39"/>
  <c r="AO52"/>
  <c r="AL52"/>
  <c r="AO58"/>
  <c r="AP65"/>
  <c r="AD65"/>
  <c r="V65"/>
  <c r="N65"/>
  <c r="F65"/>
  <c r="AS65"/>
  <c r="X65"/>
  <c r="P65"/>
  <c r="H65"/>
  <c r="AJ65"/>
  <c r="J65"/>
  <c r="AN65"/>
  <c r="R65"/>
  <c r="AN98"/>
  <c r="R98"/>
  <c r="J98"/>
  <c r="AS98"/>
  <c r="V98"/>
  <c r="L98"/>
  <c r="N98"/>
  <c r="T98"/>
  <c r="AP98"/>
  <c r="H98"/>
  <c r="AO106"/>
  <c r="AO108"/>
  <c r="AN110"/>
  <c r="Z110"/>
  <c r="R110"/>
  <c r="J110"/>
  <c r="AP110"/>
  <c r="AB110"/>
  <c r="P110"/>
  <c r="F110"/>
  <c r="AS110"/>
  <c r="AD110"/>
  <c r="T110"/>
  <c r="H110"/>
  <c r="V110"/>
  <c r="AL110"/>
  <c r="AF110"/>
  <c r="L110"/>
  <c r="AP123"/>
  <c r="AD123"/>
  <c r="V123"/>
  <c r="N123"/>
  <c r="F123"/>
  <c r="AS123"/>
  <c r="AB123"/>
  <c r="R123"/>
  <c r="H123"/>
  <c r="AL123"/>
  <c r="T123"/>
  <c r="J123"/>
  <c r="AN123"/>
  <c r="L123"/>
  <c r="P25"/>
  <c r="AL25"/>
  <c r="T29"/>
  <c r="AL29"/>
  <c r="AL50"/>
  <c r="AJ51"/>
  <c r="L25"/>
  <c r="AB25"/>
  <c r="P29"/>
  <c r="P31"/>
  <c r="AF31"/>
  <c r="L32"/>
  <c r="T33"/>
  <c r="AF33"/>
  <c r="AL33"/>
  <c r="L34"/>
  <c r="T35"/>
  <c r="L36"/>
  <c r="T37"/>
  <c r="AF37"/>
  <c r="L38"/>
  <c r="X38"/>
  <c r="P40"/>
  <c r="AB40"/>
  <c r="H41"/>
  <c r="X41"/>
  <c r="T42"/>
  <c r="AL42"/>
  <c r="L43"/>
  <c r="T44"/>
  <c r="L45"/>
  <c r="T46"/>
  <c r="T47"/>
  <c r="L48"/>
  <c r="T49"/>
  <c r="AL49"/>
  <c r="L50"/>
  <c r="AB50"/>
  <c r="H51"/>
  <c r="X51"/>
  <c r="J55"/>
  <c r="AD55"/>
  <c r="AL55"/>
  <c r="L57"/>
  <c r="H68"/>
  <c r="AB127"/>
  <c r="AK131"/>
  <c r="AO13"/>
  <c r="AL13"/>
  <c r="AL18"/>
  <c r="AO18"/>
  <c r="AP29"/>
  <c r="AD29"/>
  <c r="V29"/>
  <c r="N29"/>
  <c r="F29"/>
  <c r="AN29"/>
  <c r="R29"/>
  <c r="J29"/>
  <c r="AS51"/>
  <c r="AD51"/>
  <c r="V51"/>
  <c r="N51"/>
  <c r="F51"/>
  <c r="R51"/>
  <c r="J51"/>
  <c r="AP63"/>
  <c r="AD63"/>
  <c r="V63"/>
  <c r="N63"/>
  <c r="F63"/>
  <c r="AS63"/>
  <c r="X63"/>
  <c r="P63"/>
  <c r="H63"/>
  <c r="J63"/>
  <c r="AN63"/>
  <c r="R63"/>
  <c r="AN72"/>
  <c r="J72"/>
  <c r="AP72"/>
  <c r="T72"/>
  <c r="L72"/>
  <c r="AS72"/>
  <c r="V72"/>
  <c r="AL72"/>
  <c r="X72"/>
  <c r="H72"/>
  <c r="AN74"/>
  <c r="Z74"/>
  <c r="R74"/>
  <c r="J74"/>
  <c r="AS74"/>
  <c r="AD74"/>
  <c r="T74"/>
  <c r="H74"/>
  <c r="AF74"/>
  <c r="V74"/>
  <c r="L74"/>
  <c r="AP74"/>
  <c r="N74"/>
  <c r="X74"/>
  <c r="AN82"/>
  <c r="R82"/>
  <c r="J82"/>
  <c r="AS82"/>
  <c r="AD82"/>
  <c r="V82"/>
  <c r="L82"/>
  <c r="AF82"/>
  <c r="X82"/>
  <c r="N82"/>
  <c r="F82"/>
  <c r="AP82"/>
  <c r="P82"/>
  <c r="AO17"/>
  <c r="AL17"/>
  <c r="AL22"/>
  <c r="AO22"/>
  <c r="AP31"/>
  <c r="AD31"/>
  <c r="V31"/>
  <c r="N31"/>
  <c r="F31"/>
  <c r="AN31"/>
  <c r="Z31"/>
  <c r="R31"/>
  <c r="J31"/>
  <c r="AP35"/>
  <c r="V35"/>
  <c r="N35"/>
  <c r="F35"/>
  <c r="AN35"/>
  <c r="Z35"/>
  <c r="R35"/>
  <c r="J35"/>
  <c r="AP37"/>
  <c r="AD37"/>
  <c r="V37"/>
  <c r="N37"/>
  <c r="F37"/>
  <c r="AN37"/>
  <c r="R37"/>
  <c r="J37"/>
  <c r="AN44"/>
  <c r="Z44"/>
  <c r="R44"/>
  <c r="J44"/>
  <c r="AP44"/>
  <c r="V44"/>
  <c r="N44"/>
  <c r="F44"/>
  <c r="AP47"/>
  <c r="V47"/>
  <c r="N47"/>
  <c r="F47"/>
  <c r="AN47"/>
  <c r="Z47"/>
  <c r="R47"/>
  <c r="J47"/>
  <c r="AS57"/>
  <c r="X57"/>
  <c r="P57"/>
  <c r="H57"/>
  <c r="T57"/>
  <c r="J57"/>
  <c r="N57"/>
  <c r="AO90"/>
  <c r="AL90"/>
  <c r="AL20"/>
  <c r="AO20"/>
  <c r="AO21"/>
  <c r="AL21"/>
  <c r="AP27"/>
  <c r="AD27"/>
  <c r="V27"/>
  <c r="F27"/>
  <c r="AN27"/>
  <c r="R27"/>
  <c r="J27"/>
  <c r="AN32"/>
  <c r="R32"/>
  <c r="J32"/>
  <c r="AP32"/>
  <c r="AD32"/>
  <c r="V32"/>
  <c r="N32"/>
  <c r="F32"/>
  <c r="AN34"/>
  <c r="R34"/>
  <c r="J34"/>
  <c r="AP34"/>
  <c r="AD34"/>
  <c r="V34"/>
  <c r="N34"/>
  <c r="F34"/>
  <c r="AN36"/>
  <c r="R36"/>
  <c r="J36"/>
  <c r="AP36"/>
  <c r="AD36"/>
  <c r="V36"/>
  <c r="N36"/>
  <c r="F36"/>
  <c r="AP41"/>
  <c r="AD41"/>
  <c r="V41"/>
  <c r="N41"/>
  <c r="F41"/>
  <c r="AN41"/>
  <c r="Z41"/>
  <c r="R41"/>
  <c r="J41"/>
  <c r="AP43"/>
  <c r="AD43"/>
  <c r="V43"/>
  <c r="N43"/>
  <c r="F43"/>
  <c r="AN43"/>
  <c r="R43"/>
  <c r="J43"/>
  <c r="AP45"/>
  <c r="AD45"/>
  <c r="V45"/>
  <c r="N45"/>
  <c r="F45"/>
  <c r="AN45"/>
  <c r="R45"/>
  <c r="J45"/>
  <c r="AN46"/>
  <c r="AH46"/>
  <c r="Z46"/>
  <c r="R46"/>
  <c r="J46"/>
  <c r="AP46"/>
  <c r="AD46"/>
  <c r="V46"/>
  <c r="N46"/>
  <c r="F46"/>
  <c r="AN48"/>
  <c r="R48"/>
  <c r="J48"/>
  <c r="AP48"/>
  <c r="AD48"/>
  <c r="V48"/>
  <c r="N48"/>
  <c r="F48"/>
  <c r="AN100"/>
  <c r="R100"/>
  <c r="J100"/>
  <c r="AS100"/>
  <c r="V100"/>
  <c r="L100"/>
  <c r="X100"/>
  <c r="N100"/>
  <c r="AP100"/>
  <c r="F100"/>
  <c r="P100"/>
  <c r="AL116"/>
  <c r="AO116"/>
  <c r="AL118"/>
  <c r="AO118"/>
  <c r="AL122"/>
  <c r="AO122"/>
  <c r="AF25"/>
  <c r="AF29"/>
  <c r="T40"/>
  <c r="AL40"/>
  <c r="P50"/>
  <c r="L51"/>
  <c r="AL63"/>
  <c r="T68"/>
  <c r="P74"/>
  <c r="H25"/>
  <c r="X25"/>
  <c r="AS25"/>
  <c r="L29"/>
  <c r="AS29"/>
  <c r="L31"/>
  <c r="AB31"/>
  <c r="P33"/>
  <c r="AB33"/>
  <c r="P35"/>
  <c r="P37"/>
  <c r="AB37"/>
  <c r="H38"/>
  <c r="AL38"/>
  <c r="L40"/>
  <c r="AS40"/>
  <c r="P42"/>
  <c r="AB42"/>
  <c r="P44"/>
  <c r="P47"/>
  <c r="P49"/>
  <c r="H50"/>
  <c r="X50"/>
  <c r="AS50"/>
  <c r="T51"/>
  <c r="AN51"/>
  <c r="F57"/>
  <c r="AP57"/>
  <c r="T63"/>
  <c r="AH63"/>
  <c r="F72"/>
  <c r="P80"/>
  <c r="H82"/>
  <c r="P87"/>
  <c r="P114"/>
  <c r="R127"/>
  <c r="AB56"/>
  <c r="T56"/>
  <c r="L56"/>
  <c r="AP59"/>
  <c r="AD59"/>
  <c r="V59"/>
  <c r="N59"/>
  <c r="F59"/>
  <c r="AS59"/>
  <c r="AF59"/>
  <c r="P59"/>
  <c r="H59"/>
  <c r="AN60"/>
  <c r="R60"/>
  <c r="J60"/>
  <c r="AB60"/>
  <c r="T60"/>
  <c r="L60"/>
  <c r="AL88"/>
  <c r="AO88"/>
  <c r="AP93"/>
  <c r="V93"/>
  <c r="N93"/>
  <c r="F93"/>
  <c r="AS93"/>
  <c r="T93"/>
  <c r="J93"/>
  <c r="AL93"/>
  <c r="X93"/>
  <c r="L93"/>
  <c r="AN104"/>
  <c r="Z104"/>
  <c r="R104"/>
  <c r="J104"/>
  <c r="N104"/>
  <c r="AP104"/>
  <c r="AB104"/>
  <c r="P104"/>
  <c r="F104"/>
  <c r="AP105"/>
  <c r="AD105"/>
  <c r="V105"/>
  <c r="N105"/>
  <c r="F105"/>
  <c r="AL105"/>
  <c r="T105"/>
  <c r="J105"/>
  <c r="AN105"/>
  <c r="X105"/>
  <c r="L105"/>
  <c r="AP107"/>
  <c r="AD107"/>
  <c r="V107"/>
  <c r="N107"/>
  <c r="F107"/>
  <c r="AL107"/>
  <c r="T107"/>
  <c r="J107"/>
  <c r="AN107"/>
  <c r="L107"/>
  <c r="AN112"/>
  <c r="Z112"/>
  <c r="R112"/>
  <c r="J112"/>
  <c r="AS112"/>
  <c r="T112"/>
  <c r="H112"/>
  <c r="AF112"/>
  <c r="V112"/>
  <c r="L112"/>
  <c r="AN120"/>
  <c r="Z120"/>
  <c r="R120"/>
  <c r="J120"/>
  <c r="N120"/>
  <c r="AP120"/>
  <c r="AB120"/>
  <c r="P120"/>
  <c r="F120"/>
  <c r="AN124"/>
  <c r="AH124"/>
  <c r="Z124"/>
  <c r="R124"/>
  <c r="J124"/>
  <c r="AP124"/>
  <c r="X124"/>
  <c r="AS124"/>
  <c r="AB124"/>
  <c r="P124"/>
  <c r="F124"/>
  <c r="AN128"/>
  <c r="Z128"/>
  <c r="R128"/>
  <c r="J128"/>
  <c r="AP128"/>
  <c r="AB128"/>
  <c r="P128"/>
  <c r="F128"/>
  <c r="AS128"/>
  <c r="AD128"/>
  <c r="T128"/>
  <c r="H128"/>
  <c r="F53"/>
  <c r="R53"/>
  <c r="AL53"/>
  <c r="AS56"/>
  <c r="J61"/>
  <c r="AL61"/>
  <c r="H62"/>
  <c r="X62"/>
  <c r="N64"/>
  <c r="AL68"/>
  <c r="AL74"/>
  <c r="X92"/>
  <c r="AF92"/>
  <c r="AL100"/>
  <c r="AL114"/>
  <c r="AS53"/>
  <c r="AF53"/>
  <c r="X53"/>
  <c r="P53"/>
  <c r="H53"/>
  <c r="AP61"/>
  <c r="AD61"/>
  <c r="V61"/>
  <c r="N61"/>
  <c r="F61"/>
  <c r="AS61"/>
  <c r="AF61"/>
  <c r="X61"/>
  <c r="P61"/>
  <c r="H61"/>
  <c r="AN62"/>
  <c r="R62"/>
  <c r="J62"/>
  <c r="AB62"/>
  <c r="T62"/>
  <c r="L62"/>
  <c r="AN64"/>
  <c r="R64"/>
  <c r="J64"/>
  <c r="T64"/>
  <c r="L64"/>
  <c r="AN66"/>
  <c r="R66"/>
  <c r="AP66"/>
  <c r="AB66"/>
  <c r="T66"/>
  <c r="J66"/>
  <c r="AS66"/>
  <c r="V66"/>
  <c r="L66"/>
  <c r="AN70"/>
  <c r="R70"/>
  <c r="J70"/>
  <c r="AS70"/>
  <c r="AD70"/>
  <c r="V70"/>
  <c r="L70"/>
  <c r="AF70"/>
  <c r="N70"/>
  <c r="AN76"/>
  <c r="Z76"/>
  <c r="R76"/>
  <c r="J76"/>
  <c r="AS76"/>
  <c r="AD76"/>
  <c r="T76"/>
  <c r="H76"/>
  <c r="V76"/>
  <c r="L76"/>
  <c r="AP85"/>
  <c r="V85"/>
  <c r="F85"/>
  <c r="AS85"/>
  <c r="T85"/>
  <c r="L85"/>
  <c r="AL85"/>
  <c r="AF85"/>
  <c r="X85"/>
  <c r="AN92"/>
  <c r="R92"/>
  <c r="J92"/>
  <c r="P92"/>
  <c r="F92"/>
  <c r="AP92"/>
  <c r="AJ92"/>
  <c r="T92"/>
  <c r="H92"/>
  <c r="AO94"/>
  <c r="AL102"/>
  <c r="AO102"/>
  <c r="AP103"/>
  <c r="AD103"/>
  <c r="V103"/>
  <c r="N103"/>
  <c r="F103"/>
  <c r="AS103"/>
  <c r="AB103"/>
  <c r="R103"/>
  <c r="H103"/>
  <c r="AL103"/>
  <c r="T103"/>
  <c r="J103"/>
  <c r="AP109"/>
  <c r="AD109"/>
  <c r="V109"/>
  <c r="N109"/>
  <c r="F109"/>
  <c r="AL109"/>
  <c r="AF109"/>
  <c r="T109"/>
  <c r="J109"/>
  <c r="AN109"/>
  <c r="X109"/>
  <c r="L109"/>
  <c r="AP119"/>
  <c r="AD119"/>
  <c r="V119"/>
  <c r="N119"/>
  <c r="F119"/>
  <c r="AS119"/>
  <c r="AB119"/>
  <c r="R119"/>
  <c r="H119"/>
  <c r="AL119"/>
  <c r="AF119"/>
  <c r="T119"/>
  <c r="J119"/>
  <c r="AP121"/>
  <c r="V121"/>
  <c r="N121"/>
  <c r="F121"/>
  <c r="AS121"/>
  <c r="T121"/>
  <c r="J121"/>
  <c r="AL121"/>
  <c r="X121"/>
  <c r="L121"/>
  <c r="AN126"/>
  <c r="R126"/>
  <c r="J126"/>
  <c r="AP126"/>
  <c r="AB126"/>
  <c r="T126"/>
  <c r="H126"/>
  <c r="AS126"/>
  <c r="V126"/>
  <c r="L126"/>
  <c r="AL51"/>
  <c r="AL57"/>
  <c r="AL80"/>
  <c r="AL82"/>
  <c r="AL98"/>
  <c r="AP73"/>
  <c r="AD73"/>
  <c r="V73"/>
  <c r="N73"/>
  <c r="F73"/>
  <c r="AP75"/>
  <c r="V75"/>
  <c r="N75"/>
  <c r="F75"/>
  <c r="AP79"/>
  <c r="V79"/>
  <c r="F79"/>
  <c r="AP83"/>
  <c r="AD83"/>
  <c r="N83"/>
  <c r="F83"/>
  <c r="AP111"/>
  <c r="AD111"/>
  <c r="V111"/>
  <c r="N111"/>
  <c r="F111"/>
  <c r="AP125"/>
  <c r="AD125"/>
  <c r="V125"/>
  <c r="N125"/>
  <c r="F125"/>
  <c r="AP129"/>
  <c r="AD129"/>
  <c r="V129"/>
  <c r="N129"/>
  <c r="F129"/>
  <c r="H69"/>
  <c r="R69"/>
  <c r="AB69"/>
  <c r="H71"/>
  <c r="R71"/>
  <c r="AB71"/>
  <c r="H77"/>
  <c r="R77"/>
  <c r="AB77"/>
  <c r="H81"/>
  <c r="R81"/>
  <c r="AB81"/>
  <c r="J89"/>
  <c r="T89"/>
  <c r="J95"/>
  <c r="T95"/>
  <c r="J97"/>
  <c r="T97"/>
  <c r="H99"/>
  <c r="R99"/>
  <c r="AB99"/>
  <c r="H101"/>
  <c r="R101"/>
  <c r="AB101"/>
  <c r="H113"/>
  <c r="R113"/>
  <c r="AB113"/>
  <c r="R115"/>
  <c r="AB115"/>
  <c r="T117"/>
  <c r="AP67"/>
  <c r="F67"/>
  <c r="AP69"/>
  <c r="AD69"/>
  <c r="V69"/>
  <c r="N69"/>
  <c r="F69"/>
  <c r="AP71"/>
  <c r="AD71"/>
  <c r="V71"/>
  <c r="N71"/>
  <c r="F71"/>
  <c r="AP77"/>
  <c r="AD77"/>
  <c r="V77"/>
  <c r="N77"/>
  <c r="F77"/>
  <c r="AP81"/>
  <c r="AD81"/>
  <c r="V81"/>
  <c r="N81"/>
  <c r="F81"/>
  <c r="AP89"/>
  <c r="V89"/>
  <c r="N89"/>
  <c r="F89"/>
  <c r="AP95"/>
  <c r="V95"/>
  <c r="N95"/>
  <c r="F95"/>
  <c r="AP97"/>
  <c r="V97"/>
  <c r="N97"/>
  <c r="F97"/>
  <c r="AP99"/>
  <c r="AD99"/>
  <c r="V99"/>
  <c r="N99"/>
  <c r="F99"/>
  <c r="AP101"/>
  <c r="AD101"/>
  <c r="V101"/>
  <c r="N101"/>
  <c r="F101"/>
  <c r="AP113"/>
  <c r="AD113"/>
  <c r="V113"/>
  <c r="N113"/>
  <c r="F113"/>
  <c r="AP115"/>
  <c r="AD115"/>
  <c r="V115"/>
  <c r="N115"/>
  <c r="F115"/>
  <c r="AP117"/>
  <c r="V117"/>
  <c r="N117"/>
  <c r="F117"/>
  <c r="L125"/>
  <c r="X125"/>
  <c r="AN125"/>
  <c r="L129"/>
  <c r="X129"/>
  <c r="AN129"/>
  <c r="AN94" l="1"/>
  <c r="R94"/>
  <c r="J94"/>
  <c r="AF94"/>
  <c r="X94"/>
  <c r="N94"/>
  <c r="P94"/>
  <c r="F94"/>
  <c r="AB94"/>
  <c r="L94"/>
  <c r="AS94"/>
  <c r="V94"/>
  <c r="AP94"/>
  <c r="H94"/>
  <c r="T94"/>
  <c r="AN108"/>
  <c r="R108"/>
  <c r="J108"/>
  <c r="P108"/>
  <c r="F108"/>
  <c r="AP108"/>
  <c r="AB108"/>
  <c r="T108"/>
  <c r="H108"/>
  <c r="L108"/>
  <c r="AF108"/>
  <c r="V108"/>
  <c r="X108"/>
  <c r="N108"/>
  <c r="AS108"/>
  <c r="AD108"/>
  <c r="T15"/>
  <c r="L15"/>
  <c r="AS15"/>
  <c r="X15"/>
  <c r="P15"/>
  <c r="H15"/>
  <c r="N15"/>
  <c r="V15"/>
  <c r="J15"/>
  <c r="R15"/>
  <c r="F15"/>
  <c r="AP15"/>
  <c r="AB54"/>
  <c r="T54"/>
  <c r="L54"/>
  <c r="V54"/>
  <c r="J54"/>
  <c r="AP54"/>
  <c r="P54"/>
  <c r="F54"/>
  <c r="AS54"/>
  <c r="X54"/>
  <c r="AD54"/>
  <c r="AN54"/>
  <c r="R54"/>
  <c r="H54"/>
  <c r="AB23"/>
  <c r="T23"/>
  <c r="L23"/>
  <c r="AS23"/>
  <c r="AF23"/>
  <c r="X23"/>
  <c r="P23"/>
  <c r="H23"/>
  <c r="AP23"/>
  <c r="AH23"/>
  <c r="R23"/>
  <c r="Z23"/>
  <c r="J23"/>
  <c r="AD23"/>
  <c r="V23"/>
  <c r="F23"/>
  <c r="AN23"/>
  <c r="N23"/>
  <c r="AN88"/>
  <c r="R88"/>
  <c r="J88"/>
  <c r="X88"/>
  <c r="N88"/>
  <c r="P88"/>
  <c r="F88"/>
  <c r="AS88"/>
  <c r="H88"/>
  <c r="T88"/>
  <c r="AP88"/>
  <c r="V88"/>
  <c r="AB88"/>
  <c r="L88"/>
  <c r="AN118"/>
  <c r="Z118"/>
  <c r="R118"/>
  <c r="J118"/>
  <c r="V118"/>
  <c r="L118"/>
  <c r="X118"/>
  <c r="N118"/>
  <c r="AB118"/>
  <c r="F118"/>
  <c r="AP118"/>
  <c r="P118"/>
  <c r="AS118"/>
  <c r="H118"/>
  <c r="T118"/>
  <c r="AN58"/>
  <c r="R58"/>
  <c r="J58"/>
  <c r="AB58"/>
  <c r="T58"/>
  <c r="L58"/>
  <c r="AF58"/>
  <c r="F58"/>
  <c r="AS58"/>
  <c r="N58"/>
  <c r="AD58"/>
  <c r="H58"/>
  <c r="AP58"/>
  <c r="P58"/>
  <c r="AN86"/>
  <c r="R86"/>
  <c r="J86"/>
  <c r="X86"/>
  <c r="N86"/>
  <c r="P86"/>
  <c r="F86"/>
  <c r="AP86"/>
  <c r="V86"/>
  <c r="AB86"/>
  <c r="L86"/>
  <c r="T86"/>
  <c r="AD86"/>
  <c r="AS86"/>
  <c r="H86"/>
  <c r="AN78"/>
  <c r="Z78"/>
  <c r="R78"/>
  <c r="J78"/>
  <c r="AF78"/>
  <c r="V78"/>
  <c r="L78"/>
  <c r="X78"/>
  <c r="N78"/>
  <c r="AP78"/>
  <c r="AD78"/>
  <c r="H78"/>
  <c r="T78"/>
  <c r="P78"/>
  <c r="F78"/>
  <c r="AS78"/>
  <c r="AB78"/>
  <c r="AN102"/>
  <c r="Z102"/>
  <c r="R102"/>
  <c r="J102"/>
  <c r="V102"/>
  <c r="L102"/>
  <c r="N102"/>
  <c r="AD102"/>
  <c r="P102"/>
  <c r="AS102"/>
  <c r="F102"/>
  <c r="AB102"/>
  <c r="AP102"/>
  <c r="H102"/>
  <c r="T102"/>
  <c r="AS20"/>
  <c r="X20"/>
  <c r="P20"/>
  <c r="H20"/>
  <c r="AB20"/>
  <c r="T20"/>
  <c r="L20"/>
  <c r="AD20"/>
  <c r="N20"/>
  <c r="V20"/>
  <c r="J20"/>
  <c r="AN20"/>
  <c r="R20"/>
  <c r="AP20"/>
  <c r="F20"/>
  <c r="AS22"/>
  <c r="X22"/>
  <c r="P22"/>
  <c r="H22"/>
  <c r="T22"/>
  <c r="L22"/>
  <c r="AP22"/>
  <c r="AN22"/>
  <c r="F22"/>
  <c r="V22"/>
  <c r="AS18"/>
  <c r="X18"/>
  <c r="P18"/>
  <c r="H18"/>
  <c r="AB18"/>
  <c r="T18"/>
  <c r="L18"/>
  <c r="AN18"/>
  <c r="R18"/>
  <c r="AP18"/>
  <c r="V18"/>
  <c r="F18"/>
  <c r="J18"/>
  <c r="AD18"/>
  <c r="N18"/>
  <c r="AN106"/>
  <c r="R106"/>
  <c r="J106"/>
  <c r="P106"/>
  <c r="F106"/>
  <c r="AP106"/>
  <c r="AB106"/>
  <c r="T106"/>
  <c r="H106"/>
  <c r="L106"/>
  <c r="AF106"/>
  <c r="V106"/>
  <c r="N106"/>
  <c r="AS106"/>
  <c r="AD106"/>
  <c r="AN96"/>
  <c r="Z96"/>
  <c r="R96"/>
  <c r="J96"/>
  <c r="V96"/>
  <c r="L96"/>
  <c r="X96"/>
  <c r="N96"/>
  <c r="AP96"/>
  <c r="P96"/>
  <c r="AB96"/>
  <c r="F96"/>
  <c r="H96"/>
  <c r="AD96"/>
  <c r="T96"/>
  <c r="AS96"/>
  <c r="AS14"/>
  <c r="AF14"/>
  <c r="X14"/>
  <c r="P14"/>
  <c r="H14"/>
  <c r="AB14"/>
  <c r="T14"/>
  <c r="L14"/>
  <c r="AN14"/>
  <c r="AD14"/>
  <c r="N14"/>
  <c r="F14"/>
  <c r="Z14"/>
  <c r="J14"/>
  <c r="AP14"/>
  <c r="V14"/>
  <c r="AN122"/>
  <c r="R122"/>
  <c r="J122"/>
  <c r="X122"/>
  <c r="N122"/>
  <c r="P122"/>
  <c r="F122"/>
  <c r="AP122"/>
  <c r="V122"/>
  <c r="AB122"/>
  <c r="L122"/>
  <c r="AD122"/>
  <c r="AS122"/>
  <c r="H122"/>
  <c r="T122"/>
  <c r="AN116"/>
  <c r="Z116"/>
  <c r="R116"/>
  <c r="J116"/>
  <c r="V116"/>
  <c r="L116"/>
  <c r="X116"/>
  <c r="AB116"/>
  <c r="H116"/>
  <c r="AP116"/>
  <c r="P116"/>
  <c r="AD116"/>
  <c r="AS116"/>
  <c r="F116"/>
  <c r="T116"/>
  <c r="AB21"/>
  <c r="T21"/>
  <c r="L21"/>
  <c r="AS21"/>
  <c r="AF21"/>
  <c r="X21"/>
  <c r="P21"/>
  <c r="H21"/>
  <c r="J21"/>
  <c r="R21"/>
  <c r="F21"/>
  <c r="AN21"/>
  <c r="AD21"/>
  <c r="N21"/>
  <c r="AP21"/>
  <c r="V21"/>
  <c r="AN90"/>
  <c r="AP90"/>
  <c r="AB90"/>
  <c r="T90"/>
  <c r="L90"/>
  <c r="P90"/>
  <c r="F90"/>
  <c r="V90"/>
  <c r="H90"/>
  <c r="AS90"/>
  <c r="N90"/>
  <c r="AJ17"/>
  <c r="AB17"/>
  <c r="T17"/>
  <c r="L17"/>
  <c r="AS17"/>
  <c r="X17"/>
  <c r="P17"/>
  <c r="H17"/>
  <c r="AP17"/>
  <c r="R17"/>
  <c r="AN17"/>
  <c r="N17"/>
  <c r="V17"/>
  <c r="F17"/>
  <c r="J17"/>
  <c r="AD17"/>
  <c r="AO131"/>
  <c r="AB13"/>
  <c r="T13"/>
  <c r="L13"/>
  <c r="AS13"/>
  <c r="AF13"/>
  <c r="X13"/>
  <c r="P13"/>
  <c r="H13"/>
  <c r="AN13"/>
  <c r="AD13"/>
  <c r="N13"/>
  <c r="F13"/>
  <c r="AP13"/>
  <c r="V13"/>
  <c r="J13"/>
  <c r="AB52"/>
  <c r="T52"/>
  <c r="L52"/>
  <c r="AP52"/>
  <c r="Z52"/>
  <c r="P52"/>
  <c r="F52"/>
  <c r="AF52"/>
  <c r="V52"/>
  <c r="J52"/>
  <c r="R52"/>
  <c r="AN52"/>
  <c r="H52"/>
  <c r="X52"/>
  <c r="AD52"/>
  <c r="AS52"/>
  <c r="N52"/>
  <c r="P24"/>
  <c r="H24"/>
  <c r="T24"/>
  <c r="L24"/>
  <c r="R24"/>
  <c r="AN24"/>
  <c r="J24"/>
  <c r="N24"/>
  <c r="F24"/>
  <c r="AP24"/>
  <c r="AS16"/>
  <c r="X16"/>
  <c r="P16"/>
  <c r="H16"/>
  <c r="AB16"/>
  <c r="T16"/>
  <c r="L16"/>
  <c r="AP16"/>
  <c r="V16"/>
  <c r="F16"/>
  <c r="N16"/>
  <c r="R16"/>
  <c r="J16"/>
  <c r="AN16"/>
  <c r="AB19"/>
  <c r="T19"/>
  <c r="L19"/>
  <c r="AS19"/>
  <c r="AF19"/>
  <c r="X19"/>
  <c r="P19"/>
  <c r="H19"/>
  <c r="AN19"/>
  <c r="AD19"/>
  <c r="N19"/>
  <c r="V19"/>
  <c r="J19"/>
  <c r="AP19"/>
  <c r="R19"/>
  <c r="F19"/>
  <c r="AL108"/>
  <c r="AL15"/>
  <c r="AL54"/>
  <c r="AL23"/>
  <c r="AL58"/>
  <c r="AL94"/>
  <c r="AL106"/>
  <c r="AO132" l="1"/>
  <c r="AR132"/>
  <c r="G132"/>
  <c r="AM132"/>
  <c r="AG132"/>
  <c r="AC132"/>
  <c r="AI132"/>
  <c r="Y132"/>
  <c r="W132"/>
  <c r="U132"/>
  <c r="AA132"/>
  <c r="Q132"/>
  <c r="O132"/>
  <c r="M132"/>
  <c r="S132"/>
  <c r="AE132"/>
  <c r="I132"/>
  <c r="E132"/>
  <c r="K132"/>
  <c r="AK132"/>
</calcChain>
</file>

<file path=xl/sharedStrings.xml><?xml version="1.0" encoding="utf-8"?>
<sst xmlns="http://schemas.openxmlformats.org/spreadsheetml/2006/main" count="280" uniqueCount="25">
  <si>
    <t>MUNICIPIO DE CHAMPOTÓN</t>
  </si>
  <si>
    <t>MUNICIPIO</t>
  </si>
  <si>
    <t>SECCIÓN ELECTORAL</t>
  </si>
  <si>
    <t>TIPO DE CASILLA</t>
  </si>
  <si>
    <t>CAND.
NO REG.</t>
  </si>
  <si>
    <t>VOTOS VÁLIDOS</t>
  </si>
  <si>
    <t>%</t>
  </si>
  <si>
    <t>VOTOS NULOS</t>
  </si>
  <si>
    <t>VOTACIÓN TOTAL EMITIDA</t>
  </si>
  <si>
    <t>LISTA NOMINAL</t>
  </si>
  <si>
    <t>% 
PART. CIUDAD.</t>
  </si>
  <si>
    <t>VOTOS</t>
  </si>
  <si>
    <t>CHAMPOTÓN</t>
  </si>
  <si>
    <t>B</t>
  </si>
  <si>
    <t>C1</t>
  </si>
  <si>
    <t>S1</t>
  </si>
  <si>
    <t>C2</t>
  </si>
  <si>
    <t>C3</t>
  </si>
  <si>
    <t>C4</t>
  </si>
  <si>
    <t>C5</t>
  </si>
  <si>
    <t>C6</t>
  </si>
  <si>
    <t>E1</t>
  </si>
  <si>
    <t>E1C1</t>
  </si>
  <si>
    <t>E2</t>
  </si>
  <si>
    <t>TOTALES</t>
  </si>
</sst>
</file>

<file path=xl/styles.xml><?xml version="1.0" encoding="utf-8"?>
<styleSheet xmlns="http://schemas.openxmlformats.org/spreadsheetml/2006/main">
  <numFmts count="2">
    <numFmt numFmtId="164" formatCode="0;[Red]0"/>
    <numFmt numFmtId="165" formatCode="0.0000%"/>
  </numFmts>
  <fonts count="20">
    <font>
      <sz val="11"/>
      <color theme="1"/>
      <name val="Calibri"/>
      <family val="2"/>
      <scheme val="minor"/>
    </font>
    <font>
      <sz val="6"/>
      <color theme="1"/>
      <name val="Arial"/>
      <family val="2"/>
    </font>
    <font>
      <sz val="8"/>
      <color theme="1"/>
      <name val="Tahoma"/>
      <family val="2"/>
    </font>
    <font>
      <b/>
      <sz val="10"/>
      <color theme="1"/>
      <name val="Arial"/>
      <family val="2"/>
    </font>
    <font>
      <sz val="7"/>
      <color theme="1"/>
      <name val="Arial"/>
      <family val="2"/>
    </font>
    <font>
      <sz val="8"/>
      <color theme="1"/>
      <name val="Arial"/>
      <family val="2"/>
    </font>
    <font>
      <b/>
      <sz val="7"/>
      <color theme="1"/>
      <name val="Arial"/>
      <family val="2"/>
    </font>
    <font>
      <b/>
      <sz val="9"/>
      <color theme="1"/>
      <name val="Arial"/>
      <family val="2"/>
    </font>
    <font>
      <i/>
      <sz val="6"/>
      <color theme="1"/>
      <name val="Arial"/>
      <family val="2"/>
    </font>
    <font>
      <b/>
      <sz val="5"/>
      <color theme="1"/>
      <name val="Arial"/>
      <family val="2"/>
    </font>
    <font>
      <b/>
      <sz val="5"/>
      <color theme="1"/>
      <name val="Tahoma"/>
      <family val="2"/>
    </font>
    <font>
      <b/>
      <sz val="9"/>
      <color theme="1"/>
      <name val="Calibri"/>
      <family val="2"/>
      <scheme val="minor"/>
    </font>
    <font>
      <b/>
      <sz val="4"/>
      <color theme="1"/>
      <name val="Arial"/>
      <family val="2"/>
    </font>
    <font>
      <b/>
      <sz val="6"/>
      <color theme="1"/>
      <name val="Arial"/>
      <family val="2"/>
    </font>
    <font>
      <b/>
      <sz val="8"/>
      <color theme="1"/>
      <name val="Calibri"/>
      <family val="2"/>
      <scheme val="minor"/>
    </font>
    <font>
      <sz val="5"/>
      <name val="Arial"/>
      <family val="2"/>
    </font>
    <font>
      <sz val="6"/>
      <name val="Arial"/>
      <family val="2"/>
    </font>
    <font>
      <sz val="4"/>
      <name val="Arial"/>
      <family val="2"/>
    </font>
    <font>
      <sz val="9"/>
      <color theme="1"/>
      <name val="Calibri"/>
      <family val="2"/>
      <scheme val="minor"/>
    </font>
    <font>
      <b/>
      <sz val="7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</fills>
  <borders count="2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theme="1" tint="0.24994659260841701"/>
      </bottom>
      <diagonal/>
    </border>
    <border>
      <left style="thin">
        <color auto="1"/>
      </left>
      <right/>
      <top/>
      <bottom/>
      <diagonal/>
    </border>
    <border>
      <left style="thin">
        <color indexed="64"/>
      </left>
      <right style="hair">
        <color theme="0" tint="-0.499984740745262"/>
      </right>
      <top style="thin">
        <color indexed="64"/>
      </top>
      <bottom style="hair">
        <color theme="1" tint="0.24994659260841701"/>
      </bottom>
      <diagonal/>
    </border>
    <border>
      <left style="hair">
        <color theme="0" tint="-0.499984740745262"/>
      </left>
      <right style="thin">
        <color indexed="64"/>
      </right>
      <top style="thin">
        <color indexed="64"/>
      </top>
      <bottom style="hair">
        <color theme="1" tint="0.24994659260841701"/>
      </bottom>
      <diagonal/>
    </border>
    <border>
      <left style="thin">
        <color indexed="64"/>
      </left>
      <right style="thin">
        <color indexed="64"/>
      </right>
      <top style="hair">
        <color theme="1" tint="0.24994659260841701"/>
      </top>
      <bottom style="hair">
        <color theme="1" tint="0.24994659260841701"/>
      </bottom>
      <diagonal/>
    </border>
    <border>
      <left style="thin">
        <color indexed="64"/>
      </left>
      <right style="hair">
        <color theme="0" tint="-0.499984740745262"/>
      </right>
      <top style="hair">
        <color theme="1" tint="0.24994659260841701"/>
      </top>
      <bottom style="hair">
        <color theme="1" tint="0.24994659260841701"/>
      </bottom>
      <diagonal/>
    </border>
    <border>
      <left style="hair">
        <color theme="0" tint="-0.499984740745262"/>
      </left>
      <right style="thin">
        <color indexed="64"/>
      </right>
      <top style="hair">
        <color theme="1" tint="0.24994659260841701"/>
      </top>
      <bottom style="hair">
        <color theme="1" tint="0.24994659260841701"/>
      </bottom>
      <diagonal/>
    </border>
    <border>
      <left style="thin">
        <color indexed="64"/>
      </left>
      <right style="thin">
        <color indexed="64"/>
      </right>
      <top style="hair">
        <color theme="1" tint="0.24994659260841701"/>
      </top>
      <bottom style="thin">
        <color indexed="64"/>
      </bottom>
      <diagonal/>
    </border>
    <border>
      <left style="thin">
        <color indexed="64"/>
      </left>
      <right style="hair">
        <color theme="0" tint="-0.499984740745262"/>
      </right>
      <top style="hair">
        <color theme="1" tint="0.24994659260841701"/>
      </top>
      <bottom style="thin">
        <color indexed="64"/>
      </bottom>
      <diagonal/>
    </border>
    <border>
      <left style="hair">
        <color theme="0" tint="-0.499984740745262"/>
      </left>
      <right style="thin">
        <color indexed="64"/>
      </right>
      <top style="hair">
        <color theme="1" tint="0.24994659260841701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hair">
        <color theme="1" tint="0.499984740745262"/>
      </bottom>
      <diagonal/>
    </border>
    <border>
      <left/>
      <right style="thin">
        <color auto="1"/>
      </right>
      <top style="thin">
        <color auto="1"/>
      </top>
      <bottom style="hair">
        <color theme="1" tint="0.499984740745262"/>
      </bottom>
      <diagonal/>
    </border>
    <border>
      <left style="thin">
        <color auto="1"/>
      </left>
      <right/>
      <top style="hair">
        <color theme="1" tint="0.499984740745262"/>
      </top>
      <bottom style="thin">
        <color auto="1"/>
      </bottom>
      <diagonal/>
    </border>
    <border>
      <left/>
      <right style="thin">
        <color auto="1"/>
      </right>
      <top style="hair">
        <color theme="1" tint="0.499984740745262"/>
      </top>
      <bottom style="thin">
        <color auto="1"/>
      </bottom>
      <diagonal/>
    </border>
  </borders>
  <cellStyleXfs count="1">
    <xf numFmtId="0" fontId="0" fillId="0" borderId="0"/>
  </cellStyleXfs>
  <cellXfs count="74">
    <xf numFmtId="0" fontId="0" fillId="0" borderId="0" xfId="0"/>
    <xf numFmtId="0" fontId="2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5" fillId="0" borderId="0" xfId="0" applyFont="1" applyBorder="1" applyAlignment="1">
      <alignment vertical="center"/>
    </xf>
    <xf numFmtId="0" fontId="10" fillId="0" borderId="0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2" fillId="2" borderId="7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3" fillId="0" borderId="0" xfId="0" applyFont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5" fillId="0" borderId="10" xfId="0" applyFont="1" applyBorder="1" applyAlignment="1">
      <alignment horizontal="center" vertical="center"/>
    </xf>
    <xf numFmtId="0" fontId="16" fillId="0" borderId="10" xfId="0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164" fontId="16" fillId="0" borderId="12" xfId="0" applyNumberFormat="1" applyFont="1" applyBorder="1" applyAlignment="1">
      <alignment horizontal="center" vertical="center"/>
    </xf>
    <xf numFmtId="165" fontId="17" fillId="0" borderId="13" xfId="0" applyNumberFormat="1" applyFont="1" applyBorder="1" applyAlignment="1">
      <alignment horizontal="center" vertical="center"/>
    </xf>
    <xf numFmtId="10" fontId="17" fillId="0" borderId="13" xfId="0" applyNumberFormat="1" applyFont="1" applyBorder="1" applyAlignment="1">
      <alignment horizontal="center" vertical="center"/>
    </xf>
    <xf numFmtId="164" fontId="15" fillId="0" borderId="0" xfId="0" applyNumberFormat="1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5" fillId="0" borderId="14" xfId="0" applyFont="1" applyBorder="1" applyAlignment="1">
      <alignment horizontal="center" vertical="center"/>
    </xf>
    <xf numFmtId="0" fontId="16" fillId="0" borderId="14" xfId="0" applyFont="1" applyBorder="1" applyAlignment="1">
      <alignment horizontal="center" vertical="center"/>
    </xf>
    <xf numFmtId="164" fontId="16" fillId="0" borderId="15" xfId="0" applyNumberFormat="1" applyFont="1" applyBorder="1" applyAlignment="1">
      <alignment horizontal="center" vertical="center"/>
    </xf>
    <xf numFmtId="165" fontId="17" fillId="0" borderId="16" xfId="0" applyNumberFormat="1" applyFont="1" applyBorder="1" applyAlignment="1">
      <alignment horizontal="center" vertical="center"/>
    </xf>
    <xf numFmtId="10" fontId="17" fillId="0" borderId="16" xfId="0" applyNumberFormat="1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3" borderId="15" xfId="0" applyFont="1" applyFill="1" applyBorder="1" applyAlignment="1">
      <alignment horizontal="center" vertical="center"/>
    </xf>
    <xf numFmtId="165" fontId="17" fillId="3" borderId="16" xfId="0" applyNumberFormat="1" applyFont="1" applyFill="1" applyBorder="1" applyAlignment="1">
      <alignment horizontal="center" vertical="center"/>
    </xf>
    <xf numFmtId="0" fontId="15" fillId="0" borderId="17" xfId="0" applyFont="1" applyBorder="1" applyAlignment="1">
      <alignment horizontal="center" vertical="center"/>
    </xf>
    <xf numFmtId="0" fontId="16" fillId="0" borderId="17" xfId="0" applyFont="1" applyBorder="1" applyAlignment="1">
      <alignment horizontal="center" vertical="center"/>
    </xf>
    <xf numFmtId="164" fontId="16" fillId="0" borderId="18" xfId="0" applyNumberFormat="1" applyFont="1" applyBorder="1" applyAlignment="1">
      <alignment horizontal="center" vertical="center"/>
    </xf>
    <xf numFmtId="165" fontId="17" fillId="0" borderId="19" xfId="0" applyNumberFormat="1" applyFont="1" applyBorder="1" applyAlignment="1">
      <alignment horizontal="center" vertical="center"/>
    </xf>
    <xf numFmtId="10" fontId="17" fillId="0" borderId="19" xfId="0" applyNumberFormat="1" applyFont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  <xf numFmtId="0" fontId="18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3" fontId="4" fillId="0" borderId="0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65" fontId="1" fillId="0" borderId="22" xfId="0" applyNumberFormat="1" applyFont="1" applyBorder="1" applyAlignment="1">
      <alignment horizontal="center" vertical="center"/>
    </xf>
    <xf numFmtId="165" fontId="1" fillId="0" borderId="23" xfId="0" applyNumberFormat="1" applyFont="1" applyBorder="1" applyAlignment="1">
      <alignment horizontal="center" vertical="center"/>
    </xf>
    <xf numFmtId="165" fontId="16" fillId="0" borderId="22" xfId="0" applyNumberFormat="1" applyFont="1" applyBorder="1" applyAlignment="1">
      <alignment horizontal="center" vertical="center"/>
    </xf>
    <xf numFmtId="165" fontId="16" fillId="0" borderId="23" xfId="0" applyNumberFormat="1" applyFont="1" applyBorder="1" applyAlignment="1">
      <alignment horizontal="center" vertical="center"/>
    </xf>
    <xf numFmtId="3" fontId="6" fillId="2" borderId="20" xfId="0" applyNumberFormat="1" applyFont="1" applyFill="1" applyBorder="1" applyAlignment="1">
      <alignment horizontal="center" vertical="center"/>
    </xf>
    <xf numFmtId="3" fontId="6" fillId="2" borderId="21" xfId="0" applyNumberFormat="1" applyFont="1" applyFill="1" applyBorder="1" applyAlignment="1">
      <alignment horizontal="center" vertical="center"/>
    </xf>
    <xf numFmtId="0" fontId="9" fillId="0" borderId="5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9" fillId="2" borderId="4" xfId="0" applyFont="1" applyFill="1" applyBorder="1" applyAlignment="1">
      <alignment horizontal="center" vertical="center" wrapText="1"/>
    </xf>
    <xf numFmtId="0" fontId="9" fillId="2" borderId="7" xfId="0" applyFont="1" applyFill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9" fillId="0" borderId="3" xfId="0" applyNumberFormat="1" applyFont="1" applyBorder="1" applyAlignment="1">
      <alignment horizontal="center" vertical="center"/>
    </xf>
    <xf numFmtId="0" fontId="19" fillId="0" borderId="6" xfId="0" applyNumberFormat="1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8" fillId="0" borderId="2" xfId="0" applyFont="1" applyBorder="1" applyAlignment="1">
      <alignment horizontal="right" vertical="center"/>
    </xf>
    <xf numFmtId="0" fontId="9" fillId="0" borderId="3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16443</xdr:colOff>
      <xdr:row>0</xdr:row>
      <xdr:rowOff>57151</xdr:rowOff>
    </xdr:from>
    <xdr:to>
      <xdr:col>44</xdr:col>
      <xdr:colOff>232891</xdr:colOff>
      <xdr:row>3</xdr:row>
      <xdr:rowOff>115576</xdr:rowOff>
    </xdr:to>
    <xdr:pic>
      <xdr:nvPicPr>
        <xdr:cNvPr id="2" name="2 Imagen" descr="LOGO 7 CIRCULOS-chico.BMP">
          <a:extLst>
            <a:ext uri="{FF2B5EF4-FFF2-40B4-BE49-F238E27FC236}">
              <a16:creationId xmlns=""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 bwMode="auto">
        <a:xfrm>
          <a:off x="9979593" y="57151"/>
          <a:ext cx="797473" cy="468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57150</xdr:colOff>
      <xdr:row>0</xdr:row>
      <xdr:rowOff>57151</xdr:rowOff>
    </xdr:from>
    <xdr:to>
      <xdr:col>0</xdr:col>
      <xdr:colOff>460350</xdr:colOff>
      <xdr:row>3</xdr:row>
      <xdr:rowOff>151576</xdr:rowOff>
    </xdr:to>
    <xdr:pic>
      <xdr:nvPicPr>
        <xdr:cNvPr id="3" name="1 Imagen" descr="Escudo Campeche-chico.bmp">
          <a:extLst>
            <a:ext uri="{FF2B5EF4-FFF2-40B4-BE49-F238E27FC236}">
              <a16:creationId xmlns=""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57150" y="57151"/>
          <a:ext cx="403200" cy="504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79380</xdr:colOff>
      <xdr:row>9</xdr:row>
      <xdr:rowOff>10584</xdr:rowOff>
    </xdr:from>
    <xdr:to>
      <xdr:col>33</xdr:col>
      <xdr:colOff>210966</xdr:colOff>
      <xdr:row>9</xdr:row>
      <xdr:rowOff>373759</xdr:rowOff>
    </xdr:to>
    <xdr:grpSp>
      <xdr:nvGrpSpPr>
        <xdr:cNvPr id="4" name="3 Grupo"/>
        <xdr:cNvGrpSpPr/>
      </xdr:nvGrpSpPr>
      <xdr:grpSpPr>
        <a:xfrm>
          <a:off x="1336680" y="1163109"/>
          <a:ext cx="6741936" cy="363175"/>
          <a:chOff x="1325978" y="973931"/>
          <a:chExt cx="6741936" cy="363175"/>
        </a:xfrm>
      </xdr:grpSpPr>
      <xdr:pic>
        <xdr:nvPicPr>
          <xdr:cNvPr id="5" name="4 Imagen" descr="PAN-01.jpg"/>
          <xdr:cNvPicPr>
            <a:picLocks noChangeAspect="1"/>
          </xdr:cNvPicPr>
        </xdr:nvPicPr>
        <xdr:blipFill>
          <a:blip xmlns:r="http://schemas.openxmlformats.org/officeDocument/2006/relationships" r:embed="rId3" cstate="print"/>
          <a:stretch>
            <a:fillRect/>
          </a:stretch>
        </xdr:blipFill>
        <xdr:spPr>
          <a:xfrm>
            <a:off x="1325978" y="1016315"/>
            <a:ext cx="289286" cy="284400"/>
          </a:xfrm>
          <a:prstGeom prst="rect">
            <a:avLst/>
          </a:prstGeom>
        </xdr:spPr>
      </xdr:pic>
      <xdr:pic>
        <xdr:nvPicPr>
          <xdr:cNvPr id="6" name="5 Imagen" descr="PRI-01.jpg"/>
          <xdr:cNvPicPr>
            <a:picLocks noChangeAspect="1"/>
          </xdr:cNvPicPr>
        </xdr:nvPicPr>
        <xdr:blipFill>
          <a:blip xmlns:r="http://schemas.openxmlformats.org/officeDocument/2006/relationships" r:embed="rId4" cstate="print"/>
          <a:stretch>
            <a:fillRect/>
          </a:stretch>
        </xdr:blipFill>
        <xdr:spPr>
          <a:xfrm>
            <a:off x="1783177" y="1016315"/>
            <a:ext cx="289286" cy="284400"/>
          </a:xfrm>
          <a:prstGeom prst="rect">
            <a:avLst/>
          </a:prstGeom>
        </xdr:spPr>
      </xdr:pic>
      <xdr:pic>
        <xdr:nvPicPr>
          <xdr:cNvPr id="7" name="6 Imagen" descr="PRD-01.jpg"/>
          <xdr:cNvPicPr>
            <a:picLocks noChangeAspect="1"/>
          </xdr:cNvPicPr>
        </xdr:nvPicPr>
        <xdr:blipFill>
          <a:blip xmlns:r="http://schemas.openxmlformats.org/officeDocument/2006/relationships" r:embed="rId5" cstate="print"/>
          <a:stretch>
            <a:fillRect/>
          </a:stretch>
        </xdr:blipFill>
        <xdr:spPr>
          <a:xfrm>
            <a:off x="2240381" y="1016314"/>
            <a:ext cx="289288" cy="284400"/>
          </a:xfrm>
          <a:prstGeom prst="rect">
            <a:avLst/>
          </a:prstGeom>
        </xdr:spPr>
      </xdr:pic>
      <xdr:pic>
        <xdr:nvPicPr>
          <xdr:cNvPr id="8" name="7 Imagen" descr="PT-01.jpg"/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2695526" y="1016313"/>
            <a:ext cx="292485" cy="288000"/>
          </a:xfrm>
          <a:prstGeom prst="rect">
            <a:avLst/>
          </a:prstGeom>
        </xdr:spPr>
      </xdr:pic>
      <xdr:pic>
        <xdr:nvPicPr>
          <xdr:cNvPr id="9" name="8 Imagen" descr="PVEM-01.jpg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clrChange>
              <a:clrFrom>
                <a:srgbClr val="FFFFFE"/>
              </a:clrFrom>
              <a:clrTo>
                <a:srgbClr val="FFFFFE">
                  <a:alpha val="0"/>
                </a:srgbClr>
              </a:clrTo>
            </a:clrChange>
          </a:blip>
          <a:stretch>
            <a:fillRect/>
          </a:stretch>
        </xdr:blipFill>
        <xdr:spPr>
          <a:xfrm>
            <a:off x="3152745" y="1015062"/>
            <a:ext cx="293197" cy="288000"/>
          </a:xfrm>
          <a:prstGeom prst="rect">
            <a:avLst/>
          </a:prstGeom>
        </xdr:spPr>
      </xdr:pic>
      <xdr:pic>
        <xdr:nvPicPr>
          <xdr:cNvPr id="10" name="9 Imagen" descr="MOCI-01.jpg"/>
          <xdr:cNvPicPr>
            <a:picLocks noChangeAspect="1"/>
          </xdr:cNvPicPr>
        </xdr:nvPicPr>
        <xdr:blipFill>
          <a:blip xmlns:r="http://schemas.openxmlformats.org/officeDocument/2006/relationships" r:embed="rId8" cstate="print"/>
          <a:stretch>
            <a:fillRect/>
          </a:stretch>
        </xdr:blipFill>
        <xdr:spPr>
          <a:xfrm>
            <a:off x="3610373" y="1016649"/>
            <a:ext cx="293196" cy="288000"/>
          </a:xfrm>
          <a:prstGeom prst="rect">
            <a:avLst/>
          </a:prstGeom>
        </xdr:spPr>
      </xdr:pic>
      <xdr:pic>
        <xdr:nvPicPr>
          <xdr:cNvPr id="11" name="10 Imagen" descr="PNAL-01.jpg"/>
          <xdr:cNvPicPr>
            <a:picLocks noChangeAspect="1"/>
          </xdr:cNvPicPr>
        </xdr:nvPicPr>
        <xdr:blipFill>
          <a:blip xmlns:r="http://schemas.openxmlformats.org/officeDocument/2006/relationships" r:embed="rId9" cstate="print"/>
          <a:stretch>
            <a:fillRect/>
          </a:stretch>
        </xdr:blipFill>
        <xdr:spPr>
          <a:xfrm>
            <a:off x="4065817" y="1018463"/>
            <a:ext cx="286845" cy="288000"/>
          </a:xfrm>
          <a:prstGeom prst="rect">
            <a:avLst/>
          </a:prstGeom>
        </xdr:spPr>
      </xdr:pic>
      <xdr:pic>
        <xdr:nvPicPr>
          <xdr:cNvPr id="12" name="11 Imagen" descr="MORENA-01.jpg"/>
          <xdr:cNvPicPr>
            <a:picLocks noChangeAspect="1"/>
          </xdr:cNvPicPr>
        </xdr:nvPicPr>
        <xdr:blipFill>
          <a:blip xmlns:r="http://schemas.openxmlformats.org/officeDocument/2006/relationships" r:embed="rId10" cstate="print"/>
          <a:stretch>
            <a:fillRect/>
          </a:stretch>
        </xdr:blipFill>
        <xdr:spPr>
          <a:xfrm>
            <a:off x="4525512" y="1013661"/>
            <a:ext cx="293592" cy="288000"/>
          </a:xfrm>
          <a:prstGeom prst="rect">
            <a:avLst/>
          </a:prstGeom>
        </xdr:spPr>
      </xdr:pic>
      <xdr:pic>
        <xdr:nvPicPr>
          <xdr:cNvPr id="13" name="12 Imagen" descr="ENCUENTRO SOCIAL-01.jpg"/>
          <xdr:cNvPicPr>
            <a:picLocks noChangeAspect="1"/>
          </xdr:cNvPicPr>
        </xdr:nvPicPr>
        <xdr:blipFill>
          <a:blip xmlns:r="http://schemas.openxmlformats.org/officeDocument/2006/relationships" r:embed="rId11" cstate="print"/>
          <a:stretch>
            <a:fillRect/>
          </a:stretch>
        </xdr:blipFill>
        <xdr:spPr>
          <a:xfrm>
            <a:off x="4982696" y="1013661"/>
            <a:ext cx="294314" cy="288000"/>
          </a:xfrm>
          <a:prstGeom prst="rect">
            <a:avLst/>
          </a:prstGeom>
        </xdr:spPr>
      </xdr:pic>
      <xdr:pic>
        <xdr:nvPicPr>
          <xdr:cNvPr id="14" name="13 Imagen" descr="PLC-01.jpg"/>
          <xdr:cNvPicPr>
            <a:picLocks noChangeAspect="1"/>
          </xdr:cNvPicPr>
        </xdr:nvPicPr>
        <xdr:blipFill>
          <a:blip xmlns:r="http://schemas.openxmlformats.org/officeDocument/2006/relationships" r:embed="rId12" cstate="print"/>
          <a:stretch>
            <a:fillRect/>
          </a:stretch>
        </xdr:blipFill>
        <xdr:spPr>
          <a:xfrm>
            <a:off x="5439546" y="1008058"/>
            <a:ext cx="294315" cy="288000"/>
          </a:xfrm>
          <a:prstGeom prst="rect">
            <a:avLst/>
          </a:prstGeom>
        </xdr:spPr>
      </xdr:pic>
      <xdr:pic>
        <xdr:nvPicPr>
          <xdr:cNvPr id="15" name="14 Imagen" descr="PAN-01.jpg"/>
          <xdr:cNvPicPr>
            <a:picLocks noChangeAspect="1"/>
          </xdr:cNvPicPr>
        </xdr:nvPicPr>
        <xdr:blipFill>
          <a:blip xmlns:r="http://schemas.openxmlformats.org/officeDocument/2006/relationships" r:embed="rId3" cstate="print"/>
          <a:stretch>
            <a:fillRect/>
          </a:stretch>
        </xdr:blipFill>
        <xdr:spPr>
          <a:xfrm>
            <a:off x="5839373" y="1064619"/>
            <a:ext cx="205149" cy="198000"/>
          </a:xfrm>
          <a:prstGeom prst="rect">
            <a:avLst/>
          </a:prstGeom>
        </xdr:spPr>
      </xdr:pic>
      <xdr:pic>
        <xdr:nvPicPr>
          <xdr:cNvPr id="16" name="15 Imagen" descr="MOCI-01.jpg"/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clrChange>
              <a:clrFrom>
                <a:srgbClr val="FFFFFE"/>
              </a:clrFrom>
              <a:clrTo>
                <a:srgbClr val="FFFFFE">
                  <a:alpha val="0"/>
                </a:srgbClr>
              </a:clrTo>
            </a:clrChange>
          </a:blip>
          <a:stretch>
            <a:fillRect/>
          </a:stretch>
        </xdr:blipFill>
        <xdr:spPr>
          <a:xfrm>
            <a:off x="6047945" y="1069740"/>
            <a:ext cx="197959" cy="198000"/>
          </a:xfrm>
          <a:prstGeom prst="rect">
            <a:avLst/>
          </a:prstGeom>
        </xdr:spPr>
      </xdr:pic>
      <xdr:pic>
        <xdr:nvPicPr>
          <xdr:cNvPr id="17" name="16 Imagen" descr="PRI-01.jpg"/>
          <xdr:cNvPicPr>
            <a:picLocks noChangeAspect="1"/>
          </xdr:cNvPicPr>
        </xdr:nvPicPr>
        <xdr:blipFill>
          <a:blip xmlns:r="http://schemas.openxmlformats.org/officeDocument/2006/relationships" r:embed="rId4" cstate="print"/>
          <a:stretch>
            <a:fillRect/>
          </a:stretch>
        </xdr:blipFill>
        <xdr:spPr>
          <a:xfrm>
            <a:off x="6755544" y="1067607"/>
            <a:ext cx="203326" cy="194400"/>
          </a:xfrm>
          <a:prstGeom prst="rect">
            <a:avLst/>
          </a:prstGeom>
        </xdr:spPr>
      </xdr:pic>
      <xdr:pic>
        <xdr:nvPicPr>
          <xdr:cNvPr id="18" name="17 Imagen" descr="PVEM-01.jpg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clrChange>
              <a:clrFrom>
                <a:srgbClr val="FFFFFE"/>
              </a:clrFrom>
              <a:clrTo>
                <a:srgbClr val="FFFFFE">
                  <a:alpha val="0"/>
                </a:srgbClr>
              </a:clrTo>
            </a:clrChange>
          </a:blip>
          <a:stretch>
            <a:fillRect/>
          </a:stretch>
        </xdr:blipFill>
        <xdr:spPr>
          <a:xfrm>
            <a:off x="6959709" y="1064859"/>
            <a:ext cx="196065" cy="198000"/>
          </a:xfrm>
          <a:prstGeom prst="rect">
            <a:avLst/>
          </a:prstGeom>
        </xdr:spPr>
      </xdr:pic>
      <xdr:pic>
        <xdr:nvPicPr>
          <xdr:cNvPr id="19" name="18 Imagen" descr="PRI-01.jpg"/>
          <xdr:cNvPicPr>
            <a:picLocks noChangeAspect="1"/>
          </xdr:cNvPicPr>
        </xdr:nvPicPr>
        <xdr:blipFill>
          <a:blip xmlns:r="http://schemas.openxmlformats.org/officeDocument/2006/relationships" r:embed="rId4" cstate="print"/>
          <a:stretch>
            <a:fillRect/>
          </a:stretch>
        </xdr:blipFill>
        <xdr:spPr>
          <a:xfrm>
            <a:off x="7214374" y="1067599"/>
            <a:ext cx="203327" cy="194400"/>
          </a:xfrm>
          <a:prstGeom prst="rect">
            <a:avLst/>
          </a:prstGeom>
        </xdr:spPr>
      </xdr:pic>
      <xdr:pic>
        <xdr:nvPicPr>
          <xdr:cNvPr id="20" name="19 Imagen" descr="PNAL-01.jpg"/>
          <xdr:cNvPicPr>
            <a:picLocks noChangeAspect="1"/>
          </xdr:cNvPicPr>
        </xdr:nvPicPr>
        <xdr:blipFill>
          <a:blip xmlns:r="http://schemas.openxmlformats.org/officeDocument/2006/relationships" r:embed="rId9" cstate="print"/>
          <a:stretch>
            <a:fillRect/>
          </a:stretch>
        </xdr:blipFill>
        <xdr:spPr>
          <a:xfrm>
            <a:off x="7413124" y="1064851"/>
            <a:ext cx="195865" cy="198000"/>
          </a:xfrm>
          <a:prstGeom prst="rect">
            <a:avLst/>
          </a:prstGeom>
        </xdr:spPr>
      </xdr:pic>
      <xdr:pic>
        <xdr:nvPicPr>
          <xdr:cNvPr id="21" name="20 Imagen" descr="PVEM-01.jpg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clrChange>
              <a:clrFrom>
                <a:srgbClr val="FFFFFE"/>
              </a:clrFrom>
              <a:clrTo>
                <a:srgbClr val="FFFFFE">
                  <a:alpha val="0"/>
                </a:srgbClr>
              </a:clrTo>
            </a:clrChange>
          </a:blip>
          <a:stretch>
            <a:fillRect/>
          </a:stretch>
        </xdr:blipFill>
        <xdr:spPr>
          <a:xfrm>
            <a:off x="7671686" y="1064859"/>
            <a:ext cx="202612" cy="198000"/>
          </a:xfrm>
          <a:prstGeom prst="rect">
            <a:avLst/>
          </a:prstGeom>
        </xdr:spPr>
      </xdr:pic>
      <xdr:pic>
        <xdr:nvPicPr>
          <xdr:cNvPr id="22" name="21 Imagen" descr="PNAL-01.jpg"/>
          <xdr:cNvPicPr>
            <a:picLocks noChangeAspect="1"/>
          </xdr:cNvPicPr>
        </xdr:nvPicPr>
        <xdr:blipFill>
          <a:blip xmlns:r="http://schemas.openxmlformats.org/officeDocument/2006/relationships" r:embed="rId9" cstate="print"/>
          <a:stretch>
            <a:fillRect/>
          </a:stretch>
        </xdr:blipFill>
        <xdr:spPr>
          <a:xfrm>
            <a:off x="7872049" y="1064859"/>
            <a:ext cx="195865" cy="198000"/>
          </a:xfrm>
          <a:prstGeom prst="rect">
            <a:avLst/>
          </a:prstGeom>
        </xdr:spPr>
      </xdr:pic>
      <xdr:grpSp>
        <xdr:nvGrpSpPr>
          <xdr:cNvPr id="23" name="49 Grupo"/>
          <xdr:cNvGrpSpPr/>
        </xdr:nvGrpSpPr>
        <xdr:grpSpPr>
          <a:xfrm>
            <a:off x="6315074" y="973931"/>
            <a:ext cx="370673" cy="363175"/>
            <a:chOff x="6046722" y="872740"/>
            <a:chExt cx="369482" cy="363175"/>
          </a:xfrm>
        </xdr:grpSpPr>
        <xdr:pic>
          <xdr:nvPicPr>
            <xdr:cNvPr id="24" name="23 Imagen" descr="PRI-01.jpg"/>
            <xdr:cNvPicPr>
              <a:picLocks noChangeAspect="1"/>
            </xdr:cNvPicPr>
          </xdr:nvPicPr>
          <xdr:blipFill>
            <a:blip xmlns:r="http://schemas.openxmlformats.org/officeDocument/2006/relationships" r:embed="rId4" cstate="print"/>
            <a:stretch>
              <a:fillRect/>
            </a:stretch>
          </xdr:blipFill>
          <xdr:spPr>
            <a:xfrm>
              <a:off x="6046722" y="875488"/>
              <a:ext cx="178550" cy="176400"/>
            </a:xfrm>
            <a:prstGeom prst="rect">
              <a:avLst/>
            </a:prstGeom>
          </xdr:spPr>
        </xdr:pic>
        <xdr:pic>
          <xdr:nvPicPr>
            <xdr:cNvPr id="25" name="24 Imagen" descr="PVEM-01.jpg"/>
            <xdr:cNvPicPr>
              <a:picLocks noChangeAspect="1"/>
            </xdr:cNvPicPr>
          </xdr:nvPicPr>
          <xdr:blipFill>
            <a:blip xmlns:r="http://schemas.openxmlformats.org/officeDocument/2006/relationships" r:embed="rId7" cstate="print">
              <a:clrChange>
                <a:clrFrom>
                  <a:srgbClr val="FFFFFE"/>
                </a:clrFrom>
                <a:clrTo>
                  <a:srgbClr val="FFFFFE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6230264" y="872740"/>
              <a:ext cx="185940" cy="180000"/>
            </a:xfrm>
            <a:prstGeom prst="rect">
              <a:avLst/>
            </a:prstGeom>
          </xdr:spPr>
        </xdr:pic>
        <xdr:pic>
          <xdr:nvPicPr>
            <xdr:cNvPr id="26" name="25 Imagen" descr="PNAL-01.jpg"/>
            <xdr:cNvPicPr>
              <a:picLocks noChangeAspect="1"/>
            </xdr:cNvPicPr>
          </xdr:nvPicPr>
          <xdr:blipFill>
            <a:blip xmlns:r="http://schemas.openxmlformats.org/officeDocument/2006/relationships" r:embed="rId9" cstate="print"/>
            <a:stretch>
              <a:fillRect/>
            </a:stretch>
          </xdr:blipFill>
          <xdr:spPr>
            <a:xfrm>
              <a:off x="6146343" y="1055915"/>
              <a:ext cx="179525" cy="180000"/>
            </a:xfrm>
            <a:prstGeom prst="rect">
              <a:avLst/>
            </a:prstGeom>
          </xdr:spPr>
        </xdr:pic>
      </xdr:grpSp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2018/ESTADISTICA%20ELECTORAL/ESTADISTICA%20ELECTORAL_casa_DEF/02.%20Ayuntamientos/01_Ayuntamientos_DEF_SENTENCIA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01.Camp"/>
      <sheetName val="01.Camp-Det"/>
      <sheetName val="02.Calk"/>
      <sheetName val="02.Calk-Det"/>
      <sheetName val="03.Carm"/>
      <sheetName val="03.Carm-Det"/>
      <sheetName val="04.Cham"/>
      <sheetName val="04.Cham-Det"/>
      <sheetName val="05.Hece"/>
      <sheetName val="05.Hece-Det"/>
      <sheetName val="06.Hope"/>
      <sheetName val="06.Hope-Det"/>
      <sheetName val="07.Pali"/>
      <sheetName val="07.Pali-Det"/>
      <sheetName val="08.Tena"/>
      <sheetName val="08.Tena-Det"/>
      <sheetName val="09.Esca"/>
      <sheetName val="09.Esca-Det"/>
      <sheetName val="10.Cand"/>
      <sheetName val="10.Cand-Det"/>
      <sheetName val="11.Cala"/>
      <sheetName val="11.Cala-Det"/>
      <sheetName val="Cómp-Munic"/>
      <sheetName val="Cómp-Circuns"/>
      <sheetName val="Cómp-Cand"/>
      <sheetName val="Variable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>
        <row r="1">
          <cell r="B1" t="str">
            <v>“2018, Año del Sesenta y Cinco Aniversario del Reconocimiento al Ejercicio del Derecho a Voto de las Mujeres Mexicanas”</v>
          </cell>
        </row>
        <row r="2">
          <cell r="B2" t="str">
            <v>“2018. Tu participación activa y responsable es la mejor elección para Campeche. IEEC”</v>
          </cell>
        </row>
        <row r="3">
          <cell r="B3" t="str">
            <v>INSTITUTO ELECTORAL DEL ESTADO DE CAMPECHE</v>
          </cell>
        </row>
        <row r="4">
          <cell r="B4" t="str">
            <v>PROCESO ELECTORAL ESTATAL ORDINARIO 2017 - 2018</v>
          </cell>
        </row>
        <row r="5">
          <cell r="B5" t="str">
            <v>Resultados con base a la Sesión del Cómputo Municipal celebrada el 4 de julio de 2018.</v>
          </cell>
        </row>
        <row r="6">
          <cell r="B6" t="str">
            <v>RESULTADOS POR CASILLA DE LA ELECCIÓN DE AYUNTAMIENTOS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S132"/>
  <sheetViews>
    <sheetView tabSelected="1" zoomScaleNormal="100" workbookViewId="0">
      <selection activeCell="A10" sqref="A10:A11"/>
    </sheetView>
  </sheetViews>
  <sheetFormatPr baseColWidth="10" defaultColWidth="11.42578125" defaultRowHeight="12"/>
  <cols>
    <col min="1" max="1" width="7.7109375" style="26" customWidth="1"/>
    <col min="2" max="2" width="6" style="26" customWidth="1"/>
    <col min="3" max="3" width="4.7109375" style="26" customWidth="1"/>
    <col min="4" max="4" width="0.42578125" style="41" customWidth="1"/>
    <col min="5" max="5" width="3.140625" style="26" customWidth="1"/>
    <col min="6" max="6" width="3.7109375" style="26" customWidth="1"/>
    <col min="7" max="7" width="3.140625" style="26" customWidth="1"/>
    <col min="8" max="8" width="3.7109375" style="26" customWidth="1"/>
    <col min="9" max="9" width="3.140625" style="26" customWidth="1"/>
    <col min="10" max="10" width="3.7109375" style="26" customWidth="1"/>
    <col min="11" max="11" width="3.140625" style="26" customWidth="1"/>
    <col min="12" max="12" width="3.7109375" style="26" customWidth="1"/>
    <col min="13" max="13" width="3.140625" style="26" customWidth="1"/>
    <col min="14" max="14" width="3.7109375" style="26" customWidth="1"/>
    <col min="15" max="15" width="3.140625" style="26" customWidth="1"/>
    <col min="16" max="16" width="3.7109375" style="26" customWidth="1"/>
    <col min="17" max="17" width="3.140625" style="26" customWidth="1"/>
    <col min="18" max="18" width="3.7109375" style="26" customWidth="1"/>
    <col min="19" max="19" width="3.140625" style="26" customWidth="1"/>
    <col min="20" max="20" width="3.7109375" style="26" customWidth="1"/>
    <col min="21" max="21" width="3.140625" style="26" customWidth="1"/>
    <col min="22" max="22" width="3.7109375" style="26" customWidth="1"/>
    <col min="23" max="23" width="3.140625" style="26" customWidth="1"/>
    <col min="24" max="24" width="3.7109375" style="26" customWidth="1"/>
    <col min="25" max="25" width="3.140625" style="26" customWidth="1"/>
    <col min="26" max="26" width="3.7109375" style="26" customWidth="1"/>
    <col min="27" max="27" width="3.140625" style="26" customWidth="1"/>
    <col min="28" max="28" width="3.7109375" style="26" customWidth="1"/>
    <col min="29" max="29" width="3.140625" style="26" customWidth="1"/>
    <col min="30" max="30" width="3.7109375" style="26" customWidth="1"/>
    <col min="31" max="31" width="3.140625" style="26" customWidth="1"/>
    <col min="32" max="32" width="3.7109375" style="26" customWidth="1"/>
    <col min="33" max="33" width="3.140625" style="26" customWidth="1"/>
    <col min="34" max="34" width="3.7109375" style="26" customWidth="1"/>
    <col min="35" max="35" width="3.140625" style="26" customWidth="1"/>
    <col min="36" max="36" width="3.5703125" style="26" customWidth="1"/>
    <col min="37" max="37" width="4.5703125" style="26" customWidth="1"/>
    <col min="38" max="38" width="3.85546875" style="26" customWidth="1"/>
    <col min="39" max="39" width="3.7109375" style="26" customWidth="1"/>
    <col min="40" max="40" width="3.5703125" style="26" customWidth="1"/>
    <col min="41" max="41" width="5.28515625" style="26" customWidth="1"/>
    <col min="42" max="42" width="3.5703125" style="26" customWidth="1"/>
    <col min="43" max="43" width="0.42578125" style="41" customWidth="1"/>
    <col min="44" max="44" width="4.7109375" style="26" customWidth="1"/>
    <col min="45" max="45" width="4.140625" style="26" customWidth="1"/>
    <col min="46" max="16384" width="11.42578125" style="26"/>
  </cols>
  <sheetData>
    <row r="1" spans="1:45" s="1" customFormat="1" ht="9.9499999999999993" customHeight="1">
      <c r="A1" s="70" t="str">
        <f>[1]Variables!$B$1</f>
        <v>“2018, Año del Sesenta y Cinco Aniversario del Reconocimiento al Ejercicio del Derecho a Voto de las Mujeres Mexicanas”</v>
      </c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  <c r="O1" s="70"/>
      <c r="P1" s="70"/>
      <c r="Q1" s="70"/>
      <c r="R1" s="70"/>
      <c r="S1" s="70"/>
      <c r="T1" s="70"/>
      <c r="U1" s="70"/>
      <c r="V1" s="70"/>
      <c r="W1" s="70"/>
      <c r="X1" s="70"/>
      <c r="Y1" s="70"/>
      <c r="Z1" s="70"/>
      <c r="AA1" s="70"/>
      <c r="AB1" s="70"/>
      <c r="AC1" s="70"/>
      <c r="AD1" s="70"/>
      <c r="AE1" s="70"/>
      <c r="AF1" s="70"/>
      <c r="AG1" s="70"/>
      <c r="AH1" s="70"/>
      <c r="AI1" s="70"/>
      <c r="AJ1" s="70"/>
      <c r="AK1" s="70"/>
      <c r="AL1" s="70"/>
      <c r="AM1" s="70"/>
      <c r="AN1" s="70"/>
      <c r="AO1" s="70"/>
      <c r="AP1" s="70"/>
      <c r="AQ1" s="70"/>
      <c r="AR1" s="70"/>
      <c r="AS1" s="70"/>
    </row>
    <row r="2" spans="1:45" s="1" customFormat="1" ht="9.9499999999999993" customHeight="1">
      <c r="A2" s="70" t="str">
        <f>[1]Variables!$B$2</f>
        <v>“2018. Tu participación activa y responsable es la mejor elección para Campeche. IEEC”</v>
      </c>
      <c r="B2" s="70"/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</row>
    <row r="3" spans="1:45" s="1" customFormat="1" ht="12.95" customHeight="1">
      <c r="A3" s="71" t="str">
        <f>[1]Variables!$B$3</f>
        <v>INSTITUTO ELECTORAL DEL ESTADO DE CAMPECHE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</row>
    <row r="4" spans="1:45" s="1" customFormat="1" ht="12" customHeight="1">
      <c r="A4" s="72" t="str">
        <f>[1]Variables!$B$4</f>
        <v>PROCESO ELECTORAL ESTATAL ORDINARIO 2017 - 2018</v>
      </c>
      <c r="B4" s="72"/>
      <c r="C4" s="72"/>
      <c r="D4" s="72"/>
      <c r="E4" s="72"/>
      <c r="F4" s="72"/>
      <c r="G4" s="72"/>
      <c r="H4" s="72"/>
      <c r="I4" s="72"/>
      <c r="J4" s="72"/>
      <c r="K4" s="72"/>
      <c r="L4" s="72"/>
      <c r="M4" s="72"/>
      <c r="N4" s="72"/>
      <c r="O4" s="72"/>
      <c r="P4" s="72"/>
      <c r="Q4" s="72"/>
      <c r="R4" s="72"/>
      <c r="S4" s="72"/>
      <c r="T4" s="72"/>
      <c r="U4" s="72"/>
      <c r="V4" s="72"/>
      <c r="W4" s="72"/>
      <c r="X4" s="72"/>
      <c r="Y4" s="72"/>
      <c r="Z4" s="72"/>
      <c r="AA4" s="72"/>
      <c r="AB4" s="72"/>
      <c r="AC4" s="72"/>
      <c r="AD4" s="72"/>
      <c r="AE4" s="72"/>
      <c r="AF4" s="72"/>
      <c r="AG4" s="72"/>
      <c r="AH4" s="72"/>
      <c r="AI4" s="72"/>
      <c r="AJ4" s="72"/>
      <c r="AK4" s="72"/>
      <c r="AL4" s="72"/>
      <c r="AM4" s="72"/>
      <c r="AN4" s="72"/>
      <c r="AO4" s="72"/>
      <c r="AP4" s="72"/>
      <c r="AQ4" s="72"/>
      <c r="AR4" s="72"/>
      <c r="AS4" s="72"/>
    </row>
    <row r="5" spans="1:45" s="1" customFormat="1" ht="8.1" customHeight="1">
      <c r="A5" s="73"/>
      <c r="B5" s="73"/>
      <c r="C5" s="73"/>
      <c r="D5" s="73"/>
      <c r="E5" s="73"/>
      <c r="F5" s="73"/>
      <c r="G5" s="73"/>
      <c r="H5" s="73"/>
      <c r="I5" s="73"/>
      <c r="J5" s="73"/>
      <c r="K5" s="73"/>
      <c r="L5" s="2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4"/>
      <c r="AR5" s="3"/>
      <c r="AS5" s="3"/>
    </row>
    <row r="6" spans="1:45" s="1" customFormat="1" ht="11.1" customHeight="1">
      <c r="A6" s="69" t="str">
        <f>[1]Variables!$B$6</f>
        <v>RESULTADOS POR CASILLA DE LA ELECCIÓN DE AYUNTAMIENTOS</v>
      </c>
      <c r="B6" s="69"/>
      <c r="C6" s="69"/>
      <c r="D6" s="69"/>
      <c r="E6" s="69"/>
      <c r="F6" s="69"/>
      <c r="G6" s="69"/>
      <c r="H6" s="69"/>
      <c r="I6" s="69"/>
      <c r="J6" s="69"/>
      <c r="K6" s="69"/>
      <c r="L6" s="69"/>
      <c r="M6" s="69"/>
      <c r="N6" s="69"/>
      <c r="O6" s="69"/>
      <c r="P6" s="69"/>
      <c r="Q6" s="69"/>
      <c r="R6" s="69"/>
      <c r="S6" s="69"/>
      <c r="T6" s="69"/>
      <c r="U6" s="69"/>
      <c r="V6" s="69"/>
      <c r="W6" s="69"/>
      <c r="X6" s="69"/>
      <c r="Y6" s="69"/>
      <c r="Z6" s="69"/>
      <c r="AA6" s="69"/>
      <c r="AB6" s="69"/>
      <c r="AC6" s="69"/>
      <c r="AD6" s="69"/>
      <c r="AE6" s="69"/>
      <c r="AF6" s="69"/>
      <c r="AG6" s="69"/>
      <c r="AH6" s="69"/>
      <c r="AI6" s="69"/>
      <c r="AJ6" s="69"/>
      <c r="AK6" s="69"/>
      <c r="AL6" s="69"/>
      <c r="AM6" s="69"/>
      <c r="AN6" s="69"/>
      <c r="AO6" s="69"/>
      <c r="AP6" s="69"/>
      <c r="AQ6" s="69"/>
      <c r="AR6" s="69"/>
      <c r="AS6" s="69"/>
    </row>
    <row r="7" spans="1:45" s="1" customFormat="1" ht="12" customHeight="1">
      <c r="A7" s="61" t="s">
        <v>0</v>
      </c>
      <c r="B7" s="61"/>
      <c r="C7" s="61"/>
      <c r="D7" s="61"/>
      <c r="E7" s="61"/>
      <c r="F7" s="61"/>
      <c r="G7" s="61"/>
      <c r="H7" s="61"/>
      <c r="I7" s="61"/>
      <c r="J7" s="61"/>
      <c r="K7" s="61"/>
      <c r="L7" s="61"/>
      <c r="M7" s="61"/>
      <c r="N7" s="61"/>
      <c r="O7" s="61"/>
      <c r="P7" s="61"/>
      <c r="Q7" s="61"/>
      <c r="R7" s="61"/>
      <c r="S7" s="61"/>
      <c r="T7" s="61"/>
      <c r="U7" s="61"/>
      <c r="V7" s="61"/>
      <c r="W7" s="61"/>
      <c r="X7" s="61"/>
      <c r="Y7" s="61"/>
      <c r="Z7" s="61"/>
      <c r="AA7" s="61"/>
      <c r="AB7" s="61"/>
      <c r="AC7" s="61"/>
      <c r="AD7" s="61"/>
      <c r="AE7" s="61"/>
      <c r="AF7" s="61"/>
      <c r="AG7" s="61"/>
      <c r="AH7" s="61"/>
      <c r="AI7" s="61"/>
      <c r="AJ7" s="61"/>
      <c r="AK7" s="61"/>
      <c r="AL7" s="61"/>
      <c r="AM7" s="61"/>
      <c r="AN7" s="61"/>
      <c r="AO7" s="61"/>
      <c r="AP7" s="61"/>
      <c r="AQ7" s="61"/>
      <c r="AR7" s="61"/>
      <c r="AS7" s="61"/>
    </row>
    <row r="8" spans="1:45" s="1" customFormat="1" ht="5.0999999999999996" customHeight="1">
      <c r="A8" s="62"/>
      <c r="B8" s="62"/>
      <c r="C8" s="62"/>
      <c r="D8" s="62"/>
      <c r="E8" s="62"/>
      <c r="F8" s="62"/>
      <c r="G8" s="62"/>
      <c r="H8" s="62"/>
      <c r="I8" s="62"/>
      <c r="J8" s="62"/>
      <c r="K8" s="62"/>
      <c r="L8" s="62"/>
      <c r="M8" s="62"/>
      <c r="N8" s="62"/>
      <c r="O8" s="62"/>
      <c r="P8" s="62"/>
      <c r="Q8" s="62"/>
      <c r="R8" s="62"/>
      <c r="S8" s="62"/>
      <c r="T8" s="62"/>
      <c r="U8" s="62"/>
      <c r="V8" s="62"/>
      <c r="W8" s="62"/>
      <c r="X8" s="62"/>
      <c r="Y8" s="62"/>
      <c r="Z8" s="62"/>
      <c r="AA8" s="62"/>
      <c r="AB8" s="62"/>
      <c r="AC8" s="62"/>
      <c r="AD8" s="62"/>
      <c r="AE8" s="62"/>
      <c r="AF8" s="62"/>
      <c r="AG8" s="62"/>
      <c r="AH8" s="62"/>
      <c r="AI8" s="62"/>
      <c r="AJ8" s="62"/>
      <c r="AK8" s="62"/>
      <c r="AL8" s="62"/>
      <c r="AM8" s="62"/>
      <c r="AN8" s="62"/>
      <c r="AO8" s="62"/>
      <c r="AP8" s="62"/>
      <c r="AQ8" s="62"/>
      <c r="AR8" s="62"/>
      <c r="AS8" s="62"/>
    </row>
    <row r="9" spans="1:45" s="1" customFormat="1" ht="12" customHeight="1">
      <c r="A9" s="63" t="str">
        <f>[1]Variables!$B$5</f>
        <v>Resultados con base a la Sesión del Cómputo Municipal celebrada el 4 de julio de 2018.</v>
      </c>
      <c r="B9" s="63"/>
      <c r="C9" s="63"/>
      <c r="D9" s="63"/>
      <c r="E9" s="63"/>
      <c r="F9" s="63"/>
      <c r="G9" s="63"/>
      <c r="H9" s="63"/>
      <c r="I9" s="63"/>
      <c r="J9" s="63"/>
      <c r="K9" s="63"/>
      <c r="L9" s="63"/>
      <c r="M9" s="63"/>
      <c r="N9" s="63"/>
      <c r="O9" s="63"/>
      <c r="P9" s="63"/>
      <c r="Q9" s="63"/>
      <c r="R9" s="63"/>
      <c r="S9" s="63"/>
      <c r="T9" s="63"/>
      <c r="U9" s="63"/>
      <c r="V9" s="63"/>
      <c r="W9" s="63"/>
      <c r="X9" s="63"/>
      <c r="Y9" s="63"/>
      <c r="Z9" s="63"/>
      <c r="AA9" s="63"/>
      <c r="AB9" s="63"/>
      <c r="AC9" s="63"/>
      <c r="AD9" s="63"/>
      <c r="AE9" s="63"/>
      <c r="AF9" s="63"/>
      <c r="AG9" s="63"/>
      <c r="AH9" s="63"/>
      <c r="AI9" s="63"/>
      <c r="AJ9" s="63"/>
      <c r="AK9" s="63"/>
      <c r="AL9" s="63"/>
      <c r="AM9" s="63"/>
      <c r="AN9" s="63"/>
      <c r="AO9" s="63"/>
      <c r="AP9" s="63"/>
      <c r="AQ9" s="63"/>
      <c r="AR9" s="63"/>
      <c r="AS9" s="63"/>
    </row>
    <row r="10" spans="1:45" s="9" customFormat="1" ht="30" customHeight="1">
      <c r="A10" s="64" t="s">
        <v>1</v>
      </c>
      <c r="B10" s="66" t="s">
        <v>2</v>
      </c>
      <c r="C10" s="66" t="s">
        <v>3</v>
      </c>
      <c r="D10" s="5"/>
      <c r="E10" s="6"/>
      <c r="F10" s="7"/>
      <c r="G10" s="6"/>
      <c r="H10" s="7"/>
      <c r="I10" s="6"/>
      <c r="J10" s="7"/>
      <c r="K10" s="6"/>
      <c r="L10" s="7"/>
      <c r="M10" s="6"/>
      <c r="N10" s="7"/>
      <c r="O10" s="6"/>
      <c r="P10" s="7"/>
      <c r="Q10" s="6"/>
      <c r="R10" s="7"/>
      <c r="S10" s="6"/>
      <c r="T10" s="7"/>
      <c r="U10" s="6"/>
      <c r="V10" s="7"/>
      <c r="W10" s="6"/>
      <c r="X10" s="7"/>
      <c r="Y10" s="6"/>
      <c r="Z10" s="7"/>
      <c r="AA10" s="6"/>
      <c r="AB10" s="7"/>
      <c r="AC10" s="6"/>
      <c r="AD10" s="7"/>
      <c r="AE10" s="6"/>
      <c r="AF10" s="7"/>
      <c r="AG10" s="6"/>
      <c r="AH10" s="7"/>
      <c r="AI10" s="68" t="s">
        <v>4</v>
      </c>
      <c r="AJ10" s="51"/>
      <c r="AK10" s="53" t="s">
        <v>5</v>
      </c>
      <c r="AL10" s="51" t="s">
        <v>6</v>
      </c>
      <c r="AM10" s="53" t="s">
        <v>7</v>
      </c>
      <c r="AN10" s="51" t="s">
        <v>6</v>
      </c>
      <c r="AO10" s="53" t="s">
        <v>8</v>
      </c>
      <c r="AP10" s="51" t="s">
        <v>6</v>
      </c>
      <c r="AQ10" s="8"/>
      <c r="AR10" s="53" t="s">
        <v>9</v>
      </c>
      <c r="AS10" s="51" t="s">
        <v>10</v>
      </c>
    </row>
    <row r="11" spans="1:45" s="9" customFormat="1" ht="9.9499999999999993" customHeight="1">
      <c r="A11" s="65"/>
      <c r="B11" s="67"/>
      <c r="C11" s="67"/>
      <c r="D11" s="5"/>
      <c r="E11" s="10" t="s">
        <v>11</v>
      </c>
      <c r="F11" s="11" t="s">
        <v>6</v>
      </c>
      <c r="G11" s="10" t="s">
        <v>11</v>
      </c>
      <c r="H11" s="11" t="s">
        <v>6</v>
      </c>
      <c r="I11" s="10" t="s">
        <v>11</v>
      </c>
      <c r="J11" s="11" t="s">
        <v>6</v>
      </c>
      <c r="K11" s="10" t="s">
        <v>11</v>
      </c>
      <c r="L11" s="11" t="s">
        <v>6</v>
      </c>
      <c r="M11" s="10" t="s">
        <v>11</v>
      </c>
      <c r="N11" s="11" t="s">
        <v>6</v>
      </c>
      <c r="O11" s="10" t="s">
        <v>11</v>
      </c>
      <c r="P11" s="11" t="s">
        <v>6</v>
      </c>
      <c r="Q11" s="10" t="s">
        <v>11</v>
      </c>
      <c r="R11" s="11" t="s">
        <v>6</v>
      </c>
      <c r="S11" s="10" t="s">
        <v>11</v>
      </c>
      <c r="T11" s="11" t="s">
        <v>6</v>
      </c>
      <c r="U11" s="10" t="s">
        <v>11</v>
      </c>
      <c r="V11" s="11" t="s">
        <v>6</v>
      </c>
      <c r="W11" s="10" t="s">
        <v>11</v>
      </c>
      <c r="X11" s="11" t="s">
        <v>6</v>
      </c>
      <c r="Y11" s="10" t="s">
        <v>11</v>
      </c>
      <c r="Z11" s="11" t="s">
        <v>6</v>
      </c>
      <c r="AA11" s="10" t="s">
        <v>11</v>
      </c>
      <c r="AB11" s="11" t="s">
        <v>6</v>
      </c>
      <c r="AC11" s="10" t="s">
        <v>11</v>
      </c>
      <c r="AD11" s="11" t="s">
        <v>6</v>
      </c>
      <c r="AE11" s="10" t="s">
        <v>11</v>
      </c>
      <c r="AF11" s="11" t="s">
        <v>6</v>
      </c>
      <c r="AG11" s="10" t="s">
        <v>11</v>
      </c>
      <c r="AH11" s="11" t="s">
        <v>6</v>
      </c>
      <c r="AI11" s="10" t="s">
        <v>11</v>
      </c>
      <c r="AJ11" s="11" t="s">
        <v>6</v>
      </c>
      <c r="AK11" s="54"/>
      <c r="AL11" s="52"/>
      <c r="AM11" s="54"/>
      <c r="AN11" s="52"/>
      <c r="AO11" s="54"/>
      <c r="AP11" s="52"/>
      <c r="AQ11" s="12"/>
      <c r="AR11" s="54"/>
      <c r="AS11" s="52"/>
    </row>
    <row r="12" spans="1:45" s="9" customFormat="1" ht="3" customHeight="1">
      <c r="A12" s="13"/>
      <c r="B12" s="13"/>
      <c r="C12" s="13"/>
      <c r="D12" s="14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15"/>
      <c r="U12" s="15"/>
      <c r="V12" s="15"/>
      <c r="W12" s="15"/>
      <c r="X12" s="15"/>
      <c r="Y12" s="15"/>
      <c r="Z12" s="15"/>
      <c r="AA12" s="15"/>
      <c r="AB12" s="15"/>
      <c r="AC12" s="15"/>
      <c r="AD12" s="15"/>
      <c r="AE12" s="15"/>
      <c r="AF12" s="15"/>
      <c r="AG12" s="15"/>
      <c r="AH12" s="15"/>
      <c r="AI12" s="16"/>
      <c r="AJ12" s="16"/>
      <c r="AK12" s="16"/>
      <c r="AL12" s="16"/>
      <c r="AM12" s="16"/>
      <c r="AN12" s="16"/>
      <c r="AO12" s="17"/>
      <c r="AP12" s="17"/>
      <c r="AQ12" s="17"/>
    </row>
    <row r="13" spans="1:45" ht="14.1" customHeight="1">
      <c r="A13" s="18" t="s">
        <v>12</v>
      </c>
      <c r="B13" s="19">
        <v>303</v>
      </c>
      <c r="C13" s="19" t="s">
        <v>13</v>
      </c>
      <c r="D13" s="20"/>
      <c r="E13" s="21">
        <v>49</v>
      </c>
      <c r="F13" s="22">
        <f t="shared" ref="F13:F76" si="0">IF(E13&gt;0,E13/$AO13,0)</f>
        <v>0.17314487632508835</v>
      </c>
      <c r="G13" s="21">
        <v>90</v>
      </c>
      <c r="H13" s="22">
        <f t="shared" ref="H13:H76" si="1">IF(G13&gt;0,G13/$AO13,0)</f>
        <v>0.31802120141342755</v>
      </c>
      <c r="I13" s="21">
        <v>20</v>
      </c>
      <c r="J13" s="22">
        <f t="shared" ref="J13:J76" si="2">IF(I13&gt;0,I13/$AO13,0)</f>
        <v>7.0671378091872794E-2</v>
      </c>
      <c r="K13" s="21">
        <v>5</v>
      </c>
      <c r="L13" s="22">
        <f t="shared" ref="L13:L76" si="3">IF(K13&gt;0,K13/$AO13,0)</f>
        <v>1.7667844522968199E-2</v>
      </c>
      <c r="M13" s="21">
        <v>2</v>
      </c>
      <c r="N13" s="22">
        <f t="shared" ref="N13:N76" si="4">IF(M13&gt;0,M13/$AO13,0)</f>
        <v>7.0671378091872791E-3</v>
      </c>
      <c r="O13" s="21">
        <v>5</v>
      </c>
      <c r="P13" s="22">
        <f t="shared" ref="P13:P76" si="5">IF(O13&gt;0,O13/$AO13,0)</f>
        <v>1.7667844522968199E-2</v>
      </c>
      <c r="Q13" s="21">
        <v>0</v>
      </c>
      <c r="R13" s="22">
        <f t="shared" ref="R13:R76" si="6">IF(Q13&gt;0,Q13/$AO13,0)</f>
        <v>0</v>
      </c>
      <c r="S13" s="21">
        <v>89</v>
      </c>
      <c r="T13" s="22">
        <f t="shared" ref="T13:T76" si="7">IF(S13&gt;0,S13/$AO13,0)</f>
        <v>0.31448763250883394</v>
      </c>
      <c r="U13" s="21">
        <v>4</v>
      </c>
      <c r="V13" s="22">
        <f t="shared" ref="V13:V76" si="8">IF(U13&gt;0,U13/$AO13,0)</f>
        <v>1.4134275618374558E-2</v>
      </c>
      <c r="W13" s="21">
        <v>2</v>
      </c>
      <c r="X13" s="22">
        <f t="shared" ref="X13:X76" si="9">IF(W13&gt;0,W13/$AO13,0)</f>
        <v>7.0671378091872791E-3</v>
      </c>
      <c r="Y13" s="21">
        <v>0</v>
      </c>
      <c r="Z13" s="22">
        <f t="shared" ref="Z13:Z76" si="10">IF(Y13&gt;0,Y13/$AO13,0)</f>
        <v>0</v>
      </c>
      <c r="AA13" s="21">
        <v>5</v>
      </c>
      <c r="AB13" s="22">
        <f t="shared" ref="AB13:AB76" si="11">IF(AA13&gt;0,AA13/$AO13,0)</f>
        <v>1.7667844522968199E-2</v>
      </c>
      <c r="AC13" s="21">
        <v>1</v>
      </c>
      <c r="AD13" s="22">
        <f t="shared" ref="AD13:AD76" si="12">IF(AC13&gt;0,AC13/$AO13,0)</f>
        <v>3.5335689045936395E-3</v>
      </c>
      <c r="AE13" s="21">
        <v>1</v>
      </c>
      <c r="AF13" s="22">
        <f t="shared" ref="AF13:AF76" si="13">IF(AE13&gt;0,AE13/$AO13,0)</f>
        <v>3.5335689045936395E-3</v>
      </c>
      <c r="AG13" s="21">
        <v>0</v>
      </c>
      <c r="AH13" s="22">
        <f t="shared" ref="AH13:AH76" si="14">IF(AG13&gt;0,AG13/$AO13,0)</f>
        <v>0</v>
      </c>
      <c r="AI13" s="21">
        <v>0</v>
      </c>
      <c r="AJ13" s="22">
        <f t="shared" ref="AJ13:AJ76" si="15">IF(AI13&gt;0,AI13/$AO13,0)</f>
        <v>0</v>
      </c>
      <c r="AK13" s="21">
        <f t="shared" ref="AK13:AK76" si="16">SUM(E13,G13,I13,K13,M13,O13,Q13,S13,U13,W13,Y13,AA13,AC13,AE13,AG13,AI13)</f>
        <v>273</v>
      </c>
      <c r="AL13" s="22">
        <f t="shared" ref="AL13:AL76" si="17">IF(AK13&gt;0,AK13/$AO13,0)</f>
        <v>0.96466431095406358</v>
      </c>
      <c r="AM13" s="21">
        <v>10</v>
      </c>
      <c r="AN13" s="22">
        <f t="shared" ref="AN13:AN76" si="18">IF(AM13&gt;0,AM13/$AO13,0)</f>
        <v>3.5335689045936397E-2</v>
      </c>
      <c r="AO13" s="21">
        <f t="shared" ref="AO13:AO76" si="19">SUM(AK13,AM13)</f>
        <v>283</v>
      </c>
      <c r="AP13" s="23">
        <f>IF(AO13&gt;0,1,0)</f>
        <v>1</v>
      </c>
      <c r="AQ13" s="24"/>
      <c r="AR13" s="25">
        <v>405</v>
      </c>
      <c r="AS13" s="22">
        <f t="shared" ref="AS13:AS76" si="20">IF(AO13&gt;0,AO13/$AR13,0)</f>
        <v>0.6987654320987654</v>
      </c>
    </row>
    <row r="14" spans="1:45" ht="14.1" customHeight="1">
      <c r="A14" s="27" t="s">
        <v>12</v>
      </c>
      <c r="B14" s="28">
        <v>303</v>
      </c>
      <c r="C14" s="28" t="s">
        <v>14</v>
      </c>
      <c r="D14" s="20"/>
      <c r="E14" s="29">
        <v>41</v>
      </c>
      <c r="F14" s="30">
        <f t="shared" si="0"/>
        <v>0.13712374581939799</v>
      </c>
      <c r="G14" s="29">
        <v>102</v>
      </c>
      <c r="H14" s="30">
        <f t="shared" si="1"/>
        <v>0.34113712374581939</v>
      </c>
      <c r="I14" s="29">
        <v>13</v>
      </c>
      <c r="J14" s="30">
        <f t="shared" si="2"/>
        <v>4.3478260869565216E-2</v>
      </c>
      <c r="K14" s="29">
        <v>9</v>
      </c>
      <c r="L14" s="30">
        <f t="shared" si="3"/>
        <v>3.0100334448160536E-2</v>
      </c>
      <c r="M14" s="29">
        <v>1</v>
      </c>
      <c r="N14" s="30">
        <f t="shared" si="4"/>
        <v>3.3444816053511705E-3</v>
      </c>
      <c r="O14" s="29">
        <v>6</v>
      </c>
      <c r="P14" s="30">
        <f t="shared" si="5"/>
        <v>2.0066889632107024E-2</v>
      </c>
      <c r="Q14" s="29">
        <v>0</v>
      </c>
      <c r="R14" s="30">
        <f t="shared" si="6"/>
        <v>0</v>
      </c>
      <c r="S14" s="29">
        <v>94</v>
      </c>
      <c r="T14" s="30">
        <f t="shared" si="7"/>
        <v>0.31438127090301005</v>
      </c>
      <c r="U14" s="29">
        <v>4</v>
      </c>
      <c r="V14" s="30">
        <f t="shared" si="8"/>
        <v>1.3377926421404682E-2</v>
      </c>
      <c r="W14" s="29">
        <v>1</v>
      </c>
      <c r="X14" s="30">
        <f t="shared" si="9"/>
        <v>3.3444816053511705E-3</v>
      </c>
      <c r="Y14" s="29">
        <v>1</v>
      </c>
      <c r="Z14" s="30">
        <f t="shared" si="10"/>
        <v>3.3444816053511705E-3</v>
      </c>
      <c r="AA14" s="29">
        <v>8</v>
      </c>
      <c r="AB14" s="30">
        <f t="shared" si="11"/>
        <v>2.6755852842809364E-2</v>
      </c>
      <c r="AC14" s="29">
        <v>2</v>
      </c>
      <c r="AD14" s="30">
        <f t="shared" si="12"/>
        <v>6.688963210702341E-3</v>
      </c>
      <c r="AE14" s="29">
        <v>2</v>
      </c>
      <c r="AF14" s="30">
        <f t="shared" si="13"/>
        <v>6.688963210702341E-3</v>
      </c>
      <c r="AG14" s="29">
        <v>0</v>
      </c>
      <c r="AH14" s="30">
        <f t="shared" si="14"/>
        <v>0</v>
      </c>
      <c r="AI14" s="29">
        <v>0</v>
      </c>
      <c r="AJ14" s="30">
        <f t="shared" si="15"/>
        <v>0</v>
      </c>
      <c r="AK14" s="29">
        <f t="shared" si="16"/>
        <v>284</v>
      </c>
      <c r="AL14" s="30">
        <f t="shared" si="17"/>
        <v>0.94983277591973247</v>
      </c>
      <c r="AM14" s="29">
        <v>15</v>
      </c>
      <c r="AN14" s="30">
        <f t="shared" si="18"/>
        <v>5.016722408026756E-2</v>
      </c>
      <c r="AO14" s="29">
        <f t="shared" si="19"/>
        <v>299</v>
      </c>
      <c r="AP14" s="31">
        <f t="shared" ref="AP14:AP77" si="21">IF(AO14&gt;0,1,0)</f>
        <v>1</v>
      </c>
      <c r="AQ14" s="24"/>
      <c r="AR14" s="32">
        <v>405</v>
      </c>
      <c r="AS14" s="30">
        <f t="shared" si="20"/>
        <v>0.7382716049382716</v>
      </c>
    </row>
    <row r="15" spans="1:45" ht="14.1" customHeight="1">
      <c r="A15" s="27" t="s">
        <v>12</v>
      </c>
      <c r="B15" s="28">
        <v>304</v>
      </c>
      <c r="C15" s="28" t="s">
        <v>13</v>
      </c>
      <c r="D15" s="20"/>
      <c r="E15" s="29">
        <v>38</v>
      </c>
      <c r="F15" s="30">
        <f t="shared" si="0"/>
        <v>0.14074074074074075</v>
      </c>
      <c r="G15" s="29">
        <v>116</v>
      </c>
      <c r="H15" s="30">
        <f t="shared" si="1"/>
        <v>0.42962962962962964</v>
      </c>
      <c r="I15" s="29">
        <v>21</v>
      </c>
      <c r="J15" s="30">
        <f t="shared" si="2"/>
        <v>7.7777777777777779E-2</v>
      </c>
      <c r="K15" s="29">
        <v>5</v>
      </c>
      <c r="L15" s="30">
        <f t="shared" si="3"/>
        <v>1.8518518518518517E-2</v>
      </c>
      <c r="M15" s="29">
        <v>7</v>
      </c>
      <c r="N15" s="30">
        <f t="shared" si="4"/>
        <v>2.5925925925925925E-2</v>
      </c>
      <c r="O15" s="29">
        <v>6</v>
      </c>
      <c r="P15" s="30">
        <f t="shared" si="5"/>
        <v>2.2222222222222223E-2</v>
      </c>
      <c r="Q15" s="29">
        <v>1</v>
      </c>
      <c r="R15" s="30">
        <f t="shared" si="6"/>
        <v>3.7037037037037038E-3</v>
      </c>
      <c r="S15" s="29">
        <v>74</v>
      </c>
      <c r="T15" s="30">
        <f t="shared" si="7"/>
        <v>0.27407407407407408</v>
      </c>
      <c r="U15" s="29">
        <v>1</v>
      </c>
      <c r="V15" s="30">
        <f t="shared" si="8"/>
        <v>3.7037037037037038E-3</v>
      </c>
      <c r="W15" s="29">
        <v>1</v>
      </c>
      <c r="X15" s="30">
        <f t="shared" si="9"/>
        <v>3.7037037037037038E-3</v>
      </c>
      <c r="Y15" s="29">
        <v>0</v>
      </c>
      <c r="Z15" s="30">
        <f t="shared" si="10"/>
        <v>0</v>
      </c>
      <c r="AA15" s="29">
        <v>0</v>
      </c>
      <c r="AB15" s="30">
        <f t="shared" si="11"/>
        <v>0</v>
      </c>
      <c r="AC15" s="29">
        <v>0</v>
      </c>
      <c r="AD15" s="30">
        <f t="shared" si="12"/>
        <v>0</v>
      </c>
      <c r="AE15" s="29">
        <v>0</v>
      </c>
      <c r="AF15" s="30">
        <f t="shared" si="13"/>
        <v>0</v>
      </c>
      <c r="AG15" s="29">
        <v>0</v>
      </c>
      <c r="AH15" s="30">
        <f t="shared" si="14"/>
        <v>0</v>
      </c>
      <c r="AI15" s="29">
        <v>0</v>
      </c>
      <c r="AJ15" s="30">
        <f t="shared" si="15"/>
        <v>0</v>
      </c>
      <c r="AK15" s="29">
        <f t="shared" si="16"/>
        <v>270</v>
      </c>
      <c r="AL15" s="30">
        <f t="shared" si="17"/>
        <v>1</v>
      </c>
      <c r="AM15" s="29">
        <v>0</v>
      </c>
      <c r="AN15" s="30">
        <f t="shared" si="18"/>
        <v>0</v>
      </c>
      <c r="AO15" s="29">
        <f t="shared" si="19"/>
        <v>270</v>
      </c>
      <c r="AP15" s="31">
        <f t="shared" si="21"/>
        <v>1</v>
      </c>
      <c r="AQ15" s="24"/>
      <c r="AR15" s="32">
        <v>392</v>
      </c>
      <c r="AS15" s="30">
        <f t="shared" si="20"/>
        <v>0.68877551020408168</v>
      </c>
    </row>
    <row r="16" spans="1:45" ht="14.1" customHeight="1">
      <c r="A16" s="27" t="s">
        <v>12</v>
      </c>
      <c r="B16" s="28">
        <v>304</v>
      </c>
      <c r="C16" s="28" t="s">
        <v>14</v>
      </c>
      <c r="D16" s="20"/>
      <c r="E16" s="29">
        <v>45</v>
      </c>
      <c r="F16" s="30">
        <f t="shared" si="0"/>
        <v>0.15845070422535212</v>
      </c>
      <c r="G16" s="29">
        <v>107</v>
      </c>
      <c r="H16" s="30">
        <f t="shared" si="1"/>
        <v>0.37676056338028169</v>
      </c>
      <c r="I16" s="29">
        <v>16</v>
      </c>
      <c r="J16" s="30">
        <f t="shared" si="2"/>
        <v>5.6338028169014086E-2</v>
      </c>
      <c r="K16" s="29">
        <v>3</v>
      </c>
      <c r="L16" s="30">
        <f t="shared" si="3"/>
        <v>1.0563380281690141E-2</v>
      </c>
      <c r="M16" s="29">
        <v>4</v>
      </c>
      <c r="N16" s="30">
        <f t="shared" si="4"/>
        <v>1.4084507042253521E-2</v>
      </c>
      <c r="O16" s="29">
        <v>2</v>
      </c>
      <c r="P16" s="30">
        <f t="shared" si="5"/>
        <v>7.0422535211267607E-3</v>
      </c>
      <c r="Q16" s="29">
        <v>1</v>
      </c>
      <c r="R16" s="30">
        <f t="shared" si="6"/>
        <v>3.5211267605633804E-3</v>
      </c>
      <c r="S16" s="29">
        <v>81</v>
      </c>
      <c r="T16" s="30">
        <f t="shared" si="7"/>
        <v>0.28521126760563381</v>
      </c>
      <c r="U16" s="29">
        <v>4</v>
      </c>
      <c r="V16" s="30">
        <f t="shared" si="8"/>
        <v>1.4084507042253521E-2</v>
      </c>
      <c r="W16" s="29">
        <v>2</v>
      </c>
      <c r="X16" s="30">
        <f t="shared" si="9"/>
        <v>7.0422535211267607E-3</v>
      </c>
      <c r="Y16" s="29">
        <v>0</v>
      </c>
      <c r="Z16" s="30">
        <f t="shared" si="10"/>
        <v>0</v>
      </c>
      <c r="AA16" s="29">
        <v>8</v>
      </c>
      <c r="AB16" s="30">
        <f t="shared" si="11"/>
        <v>2.8169014084507043E-2</v>
      </c>
      <c r="AC16" s="29">
        <v>0</v>
      </c>
      <c r="AD16" s="30">
        <f t="shared" si="12"/>
        <v>0</v>
      </c>
      <c r="AE16" s="29">
        <v>0</v>
      </c>
      <c r="AF16" s="30">
        <f t="shared" si="13"/>
        <v>0</v>
      </c>
      <c r="AG16" s="29">
        <v>0</v>
      </c>
      <c r="AH16" s="30">
        <f t="shared" si="14"/>
        <v>0</v>
      </c>
      <c r="AI16" s="29">
        <v>0</v>
      </c>
      <c r="AJ16" s="30">
        <f t="shared" si="15"/>
        <v>0</v>
      </c>
      <c r="AK16" s="29">
        <f t="shared" si="16"/>
        <v>273</v>
      </c>
      <c r="AL16" s="30">
        <f t="shared" si="17"/>
        <v>0.96126760563380287</v>
      </c>
      <c r="AM16" s="29">
        <v>11</v>
      </c>
      <c r="AN16" s="30">
        <f t="shared" si="18"/>
        <v>3.873239436619718E-2</v>
      </c>
      <c r="AO16" s="29">
        <f t="shared" si="19"/>
        <v>284</v>
      </c>
      <c r="AP16" s="31">
        <f t="shared" si="21"/>
        <v>1</v>
      </c>
      <c r="AQ16" s="24"/>
      <c r="AR16" s="32">
        <v>391</v>
      </c>
      <c r="AS16" s="30">
        <f t="shared" si="20"/>
        <v>0.72634271099744241</v>
      </c>
    </row>
    <row r="17" spans="1:45" ht="14.1" customHeight="1">
      <c r="A17" s="27" t="s">
        <v>12</v>
      </c>
      <c r="B17" s="28">
        <v>305</v>
      </c>
      <c r="C17" s="28" t="s">
        <v>13</v>
      </c>
      <c r="D17" s="20"/>
      <c r="E17" s="29">
        <v>41</v>
      </c>
      <c r="F17" s="30">
        <f t="shared" si="0"/>
        <v>0.11021505376344086</v>
      </c>
      <c r="G17" s="29">
        <v>124</v>
      </c>
      <c r="H17" s="30">
        <f t="shared" si="1"/>
        <v>0.33333333333333331</v>
      </c>
      <c r="I17" s="29">
        <v>35</v>
      </c>
      <c r="J17" s="30">
        <f t="shared" si="2"/>
        <v>9.4086021505376344E-2</v>
      </c>
      <c r="K17" s="29">
        <v>6</v>
      </c>
      <c r="L17" s="30">
        <f t="shared" si="3"/>
        <v>1.6129032258064516E-2</v>
      </c>
      <c r="M17" s="29">
        <v>10</v>
      </c>
      <c r="N17" s="30">
        <f t="shared" si="4"/>
        <v>2.6881720430107527E-2</v>
      </c>
      <c r="O17" s="29">
        <v>3</v>
      </c>
      <c r="P17" s="30">
        <f t="shared" si="5"/>
        <v>8.0645161290322578E-3</v>
      </c>
      <c r="Q17" s="29">
        <v>2</v>
      </c>
      <c r="R17" s="30">
        <f t="shared" si="6"/>
        <v>5.3763440860215058E-3</v>
      </c>
      <c r="S17" s="29">
        <v>98</v>
      </c>
      <c r="T17" s="30">
        <f t="shared" si="7"/>
        <v>0.26344086021505375</v>
      </c>
      <c r="U17" s="29">
        <v>6</v>
      </c>
      <c r="V17" s="30">
        <f t="shared" si="8"/>
        <v>1.6129032258064516E-2</v>
      </c>
      <c r="W17" s="29">
        <v>8</v>
      </c>
      <c r="X17" s="30">
        <f t="shared" si="9"/>
        <v>2.1505376344086023E-2</v>
      </c>
      <c r="Y17" s="29">
        <v>0</v>
      </c>
      <c r="Z17" s="30">
        <f t="shared" si="10"/>
        <v>0</v>
      </c>
      <c r="AA17" s="29">
        <v>6</v>
      </c>
      <c r="AB17" s="30">
        <f t="shared" si="11"/>
        <v>1.6129032258064516E-2</v>
      </c>
      <c r="AC17" s="29">
        <v>6</v>
      </c>
      <c r="AD17" s="30">
        <f t="shared" si="12"/>
        <v>1.6129032258064516E-2</v>
      </c>
      <c r="AE17" s="29">
        <v>0</v>
      </c>
      <c r="AF17" s="30">
        <f t="shared" si="13"/>
        <v>0</v>
      </c>
      <c r="AG17" s="29">
        <v>0</v>
      </c>
      <c r="AH17" s="30">
        <f t="shared" si="14"/>
        <v>0</v>
      </c>
      <c r="AI17" s="29">
        <v>6</v>
      </c>
      <c r="AJ17" s="30">
        <f t="shared" si="15"/>
        <v>1.6129032258064516E-2</v>
      </c>
      <c r="AK17" s="29">
        <f t="shared" si="16"/>
        <v>351</v>
      </c>
      <c r="AL17" s="30">
        <f t="shared" si="17"/>
        <v>0.94354838709677424</v>
      </c>
      <c r="AM17" s="29">
        <v>21</v>
      </c>
      <c r="AN17" s="30">
        <f t="shared" si="18"/>
        <v>5.6451612903225805E-2</v>
      </c>
      <c r="AO17" s="29">
        <f t="shared" si="19"/>
        <v>372</v>
      </c>
      <c r="AP17" s="31">
        <f t="shared" si="21"/>
        <v>1</v>
      </c>
      <c r="AQ17" s="24"/>
      <c r="AR17" s="32">
        <v>568</v>
      </c>
      <c r="AS17" s="30">
        <f t="shared" si="20"/>
        <v>0.65492957746478875</v>
      </c>
    </row>
    <row r="18" spans="1:45" ht="14.1" customHeight="1">
      <c r="A18" s="27" t="s">
        <v>12</v>
      </c>
      <c r="B18" s="28">
        <v>305</v>
      </c>
      <c r="C18" s="28" t="s">
        <v>14</v>
      </c>
      <c r="D18" s="20"/>
      <c r="E18" s="29">
        <v>39</v>
      </c>
      <c r="F18" s="30">
        <f t="shared" si="0"/>
        <v>0.10684931506849316</v>
      </c>
      <c r="G18" s="29">
        <v>119</v>
      </c>
      <c r="H18" s="30">
        <f t="shared" si="1"/>
        <v>0.32602739726027397</v>
      </c>
      <c r="I18" s="29">
        <v>36</v>
      </c>
      <c r="J18" s="30">
        <f t="shared" si="2"/>
        <v>9.8630136986301367E-2</v>
      </c>
      <c r="K18" s="29">
        <v>17</v>
      </c>
      <c r="L18" s="30">
        <f t="shared" si="3"/>
        <v>4.6575342465753428E-2</v>
      </c>
      <c r="M18" s="29">
        <v>4</v>
      </c>
      <c r="N18" s="30">
        <f t="shared" si="4"/>
        <v>1.0958904109589041E-2</v>
      </c>
      <c r="O18" s="29">
        <v>3</v>
      </c>
      <c r="P18" s="30">
        <f t="shared" si="5"/>
        <v>8.21917808219178E-3</v>
      </c>
      <c r="Q18" s="29">
        <v>9</v>
      </c>
      <c r="R18" s="30">
        <f t="shared" si="6"/>
        <v>2.4657534246575342E-2</v>
      </c>
      <c r="S18" s="29">
        <v>83</v>
      </c>
      <c r="T18" s="30">
        <f t="shared" si="7"/>
        <v>0.22739726027397261</v>
      </c>
      <c r="U18" s="29">
        <v>9</v>
      </c>
      <c r="V18" s="30">
        <f t="shared" si="8"/>
        <v>2.4657534246575342E-2</v>
      </c>
      <c r="W18" s="29">
        <v>5</v>
      </c>
      <c r="X18" s="30">
        <f t="shared" si="9"/>
        <v>1.3698630136986301E-2</v>
      </c>
      <c r="Y18" s="29">
        <v>0</v>
      </c>
      <c r="Z18" s="30">
        <f t="shared" si="10"/>
        <v>0</v>
      </c>
      <c r="AA18" s="29">
        <v>8</v>
      </c>
      <c r="AB18" s="30">
        <f t="shared" si="11"/>
        <v>2.1917808219178082E-2</v>
      </c>
      <c r="AC18" s="29">
        <v>7</v>
      </c>
      <c r="AD18" s="30">
        <f t="shared" si="12"/>
        <v>1.9178082191780823E-2</v>
      </c>
      <c r="AE18" s="29">
        <v>0</v>
      </c>
      <c r="AF18" s="30">
        <f t="shared" si="13"/>
        <v>0</v>
      </c>
      <c r="AG18" s="29">
        <v>0</v>
      </c>
      <c r="AH18" s="30">
        <f t="shared" si="14"/>
        <v>0</v>
      </c>
      <c r="AI18" s="29">
        <v>0</v>
      </c>
      <c r="AJ18" s="30">
        <f t="shared" si="15"/>
        <v>0</v>
      </c>
      <c r="AK18" s="29">
        <f t="shared" si="16"/>
        <v>339</v>
      </c>
      <c r="AL18" s="30">
        <f t="shared" si="17"/>
        <v>0.92876712328767119</v>
      </c>
      <c r="AM18" s="29">
        <v>26</v>
      </c>
      <c r="AN18" s="30">
        <f t="shared" si="18"/>
        <v>7.1232876712328766E-2</v>
      </c>
      <c r="AO18" s="29">
        <f t="shared" si="19"/>
        <v>365</v>
      </c>
      <c r="AP18" s="31">
        <f t="shared" si="21"/>
        <v>1</v>
      </c>
      <c r="AQ18" s="24"/>
      <c r="AR18" s="32">
        <v>567</v>
      </c>
      <c r="AS18" s="30">
        <f t="shared" si="20"/>
        <v>0.64373897707231043</v>
      </c>
    </row>
    <row r="19" spans="1:45" ht="14.1" customHeight="1">
      <c r="A19" s="27" t="s">
        <v>12</v>
      </c>
      <c r="B19" s="28">
        <v>306</v>
      </c>
      <c r="C19" s="28" t="s">
        <v>13</v>
      </c>
      <c r="D19" s="20"/>
      <c r="E19" s="29">
        <v>52</v>
      </c>
      <c r="F19" s="30">
        <f t="shared" si="0"/>
        <v>0.1090146750524109</v>
      </c>
      <c r="G19" s="29">
        <v>163</v>
      </c>
      <c r="H19" s="30">
        <f t="shared" si="1"/>
        <v>0.34171907756813419</v>
      </c>
      <c r="I19" s="29">
        <v>29</v>
      </c>
      <c r="J19" s="30">
        <f t="shared" si="2"/>
        <v>6.0796645702306078E-2</v>
      </c>
      <c r="K19" s="29">
        <v>13</v>
      </c>
      <c r="L19" s="30">
        <f t="shared" si="3"/>
        <v>2.7253668763102725E-2</v>
      </c>
      <c r="M19" s="29">
        <v>8</v>
      </c>
      <c r="N19" s="30">
        <f t="shared" si="4"/>
        <v>1.6771488469601678E-2</v>
      </c>
      <c r="O19" s="29">
        <v>3</v>
      </c>
      <c r="P19" s="30">
        <f t="shared" si="5"/>
        <v>6.2893081761006293E-3</v>
      </c>
      <c r="Q19" s="29">
        <v>3</v>
      </c>
      <c r="R19" s="30">
        <f t="shared" si="6"/>
        <v>6.2893081761006293E-3</v>
      </c>
      <c r="S19" s="29">
        <v>155</v>
      </c>
      <c r="T19" s="30">
        <f t="shared" si="7"/>
        <v>0.3249475890985325</v>
      </c>
      <c r="U19" s="29">
        <v>14</v>
      </c>
      <c r="V19" s="30">
        <f t="shared" si="8"/>
        <v>2.9350104821802937E-2</v>
      </c>
      <c r="W19" s="29">
        <v>1</v>
      </c>
      <c r="X19" s="30">
        <f t="shared" si="9"/>
        <v>2.0964360587002098E-3</v>
      </c>
      <c r="Y19" s="29">
        <v>0</v>
      </c>
      <c r="Z19" s="30">
        <f t="shared" si="10"/>
        <v>0</v>
      </c>
      <c r="AA19" s="29">
        <v>11</v>
      </c>
      <c r="AB19" s="30">
        <f t="shared" si="11"/>
        <v>2.3060796645702306E-2</v>
      </c>
      <c r="AC19" s="29">
        <v>1</v>
      </c>
      <c r="AD19" s="30">
        <f t="shared" si="12"/>
        <v>2.0964360587002098E-3</v>
      </c>
      <c r="AE19" s="29">
        <v>1</v>
      </c>
      <c r="AF19" s="30">
        <f t="shared" si="13"/>
        <v>2.0964360587002098E-3</v>
      </c>
      <c r="AG19" s="29">
        <v>0</v>
      </c>
      <c r="AH19" s="30">
        <f t="shared" si="14"/>
        <v>0</v>
      </c>
      <c r="AI19" s="29">
        <v>0</v>
      </c>
      <c r="AJ19" s="30">
        <f t="shared" si="15"/>
        <v>0</v>
      </c>
      <c r="AK19" s="29">
        <f t="shared" si="16"/>
        <v>454</v>
      </c>
      <c r="AL19" s="30">
        <f t="shared" si="17"/>
        <v>0.95178197064989523</v>
      </c>
      <c r="AM19" s="29">
        <v>23</v>
      </c>
      <c r="AN19" s="30">
        <f t="shared" si="18"/>
        <v>4.8218029350104823E-2</v>
      </c>
      <c r="AO19" s="29">
        <f t="shared" si="19"/>
        <v>477</v>
      </c>
      <c r="AP19" s="31">
        <f t="shared" si="21"/>
        <v>1</v>
      </c>
      <c r="AQ19" s="24"/>
      <c r="AR19" s="32">
        <v>717</v>
      </c>
      <c r="AS19" s="30">
        <f t="shared" si="20"/>
        <v>0.66527196652719667</v>
      </c>
    </row>
    <row r="20" spans="1:45" ht="14.1" customHeight="1">
      <c r="A20" s="27" t="s">
        <v>12</v>
      </c>
      <c r="B20" s="28">
        <v>306</v>
      </c>
      <c r="C20" s="28" t="s">
        <v>14</v>
      </c>
      <c r="D20" s="20"/>
      <c r="E20" s="29">
        <v>59</v>
      </c>
      <c r="F20" s="30">
        <f t="shared" si="0"/>
        <v>0.12090163934426229</v>
      </c>
      <c r="G20" s="29">
        <v>181</v>
      </c>
      <c r="H20" s="30">
        <f t="shared" si="1"/>
        <v>0.37090163934426229</v>
      </c>
      <c r="I20" s="29">
        <v>27</v>
      </c>
      <c r="J20" s="30">
        <f t="shared" si="2"/>
        <v>5.5327868852459015E-2</v>
      </c>
      <c r="K20" s="29">
        <v>20</v>
      </c>
      <c r="L20" s="30">
        <f t="shared" si="3"/>
        <v>4.0983606557377046E-2</v>
      </c>
      <c r="M20" s="29">
        <v>9</v>
      </c>
      <c r="N20" s="30">
        <f t="shared" si="4"/>
        <v>1.8442622950819672E-2</v>
      </c>
      <c r="O20" s="29">
        <v>2</v>
      </c>
      <c r="P20" s="30">
        <f t="shared" si="5"/>
        <v>4.0983606557377051E-3</v>
      </c>
      <c r="Q20" s="29">
        <v>1</v>
      </c>
      <c r="R20" s="30">
        <f t="shared" si="6"/>
        <v>2.0491803278688526E-3</v>
      </c>
      <c r="S20" s="29">
        <v>152</v>
      </c>
      <c r="T20" s="30">
        <f t="shared" si="7"/>
        <v>0.31147540983606559</v>
      </c>
      <c r="U20" s="29">
        <v>9</v>
      </c>
      <c r="V20" s="30">
        <f t="shared" si="8"/>
        <v>1.8442622950819672E-2</v>
      </c>
      <c r="W20" s="29">
        <v>1</v>
      </c>
      <c r="X20" s="30">
        <f t="shared" si="9"/>
        <v>2.0491803278688526E-3</v>
      </c>
      <c r="Y20" s="29">
        <v>0</v>
      </c>
      <c r="Z20" s="30">
        <f t="shared" si="10"/>
        <v>0</v>
      </c>
      <c r="AA20" s="29">
        <v>1</v>
      </c>
      <c r="AB20" s="30">
        <f t="shared" si="11"/>
        <v>2.0491803278688526E-3</v>
      </c>
      <c r="AC20" s="29">
        <v>2</v>
      </c>
      <c r="AD20" s="30">
        <f t="shared" si="12"/>
        <v>4.0983606557377051E-3</v>
      </c>
      <c r="AE20" s="29">
        <v>0</v>
      </c>
      <c r="AF20" s="30">
        <f t="shared" si="13"/>
        <v>0</v>
      </c>
      <c r="AG20" s="29">
        <v>0</v>
      </c>
      <c r="AH20" s="30">
        <f t="shared" si="14"/>
        <v>0</v>
      </c>
      <c r="AI20" s="29">
        <v>0</v>
      </c>
      <c r="AJ20" s="30">
        <f t="shared" si="15"/>
        <v>0</v>
      </c>
      <c r="AK20" s="29">
        <f t="shared" si="16"/>
        <v>464</v>
      </c>
      <c r="AL20" s="30">
        <f t="shared" si="17"/>
        <v>0.95081967213114749</v>
      </c>
      <c r="AM20" s="29">
        <v>24</v>
      </c>
      <c r="AN20" s="30">
        <f t="shared" si="18"/>
        <v>4.9180327868852458E-2</v>
      </c>
      <c r="AO20" s="29">
        <f t="shared" si="19"/>
        <v>488</v>
      </c>
      <c r="AP20" s="31">
        <f t="shared" si="21"/>
        <v>1</v>
      </c>
      <c r="AQ20" s="24"/>
      <c r="AR20" s="32">
        <v>717</v>
      </c>
      <c r="AS20" s="30">
        <f t="shared" si="20"/>
        <v>0.68061366806136681</v>
      </c>
    </row>
    <row r="21" spans="1:45" ht="14.1" customHeight="1">
      <c r="A21" s="27" t="s">
        <v>12</v>
      </c>
      <c r="B21" s="28">
        <v>307</v>
      </c>
      <c r="C21" s="28" t="s">
        <v>13</v>
      </c>
      <c r="D21" s="20"/>
      <c r="E21" s="29">
        <v>53</v>
      </c>
      <c r="F21" s="30">
        <f t="shared" si="0"/>
        <v>0.17041800643086816</v>
      </c>
      <c r="G21" s="29">
        <v>124</v>
      </c>
      <c r="H21" s="30">
        <f t="shared" si="1"/>
        <v>0.3987138263665595</v>
      </c>
      <c r="I21" s="29">
        <v>14</v>
      </c>
      <c r="J21" s="30">
        <f t="shared" si="2"/>
        <v>4.5016077170418008E-2</v>
      </c>
      <c r="K21" s="29">
        <v>10</v>
      </c>
      <c r="L21" s="30">
        <f t="shared" si="3"/>
        <v>3.215434083601286E-2</v>
      </c>
      <c r="M21" s="29">
        <v>6</v>
      </c>
      <c r="N21" s="30">
        <f t="shared" si="4"/>
        <v>1.9292604501607719E-2</v>
      </c>
      <c r="O21" s="29">
        <v>3</v>
      </c>
      <c r="P21" s="30">
        <f t="shared" si="5"/>
        <v>9.6463022508038593E-3</v>
      </c>
      <c r="Q21" s="29">
        <v>3</v>
      </c>
      <c r="R21" s="30">
        <f t="shared" si="6"/>
        <v>9.6463022508038593E-3</v>
      </c>
      <c r="S21" s="29">
        <v>81</v>
      </c>
      <c r="T21" s="30">
        <f t="shared" si="7"/>
        <v>0.26045016077170419</v>
      </c>
      <c r="U21" s="29">
        <v>4</v>
      </c>
      <c r="V21" s="30">
        <f t="shared" si="8"/>
        <v>1.2861736334405145E-2</v>
      </c>
      <c r="W21" s="29">
        <v>3</v>
      </c>
      <c r="X21" s="30">
        <f t="shared" si="9"/>
        <v>9.6463022508038593E-3</v>
      </c>
      <c r="Y21" s="29">
        <v>0</v>
      </c>
      <c r="Z21" s="30">
        <f t="shared" si="10"/>
        <v>0</v>
      </c>
      <c r="AA21" s="29">
        <v>1</v>
      </c>
      <c r="AB21" s="30">
        <f t="shared" si="11"/>
        <v>3.2154340836012861E-3</v>
      </c>
      <c r="AC21" s="29">
        <v>4</v>
      </c>
      <c r="AD21" s="30">
        <f t="shared" si="12"/>
        <v>1.2861736334405145E-2</v>
      </c>
      <c r="AE21" s="29">
        <v>1</v>
      </c>
      <c r="AF21" s="30">
        <f t="shared" si="13"/>
        <v>3.2154340836012861E-3</v>
      </c>
      <c r="AG21" s="29">
        <v>0</v>
      </c>
      <c r="AH21" s="30">
        <f t="shared" si="14"/>
        <v>0</v>
      </c>
      <c r="AI21" s="29">
        <v>0</v>
      </c>
      <c r="AJ21" s="30">
        <f t="shared" si="15"/>
        <v>0</v>
      </c>
      <c r="AK21" s="29">
        <f t="shared" si="16"/>
        <v>307</v>
      </c>
      <c r="AL21" s="30">
        <f t="shared" si="17"/>
        <v>0.98713826366559487</v>
      </c>
      <c r="AM21" s="29">
        <v>4</v>
      </c>
      <c r="AN21" s="30">
        <f t="shared" si="18"/>
        <v>1.2861736334405145E-2</v>
      </c>
      <c r="AO21" s="29">
        <f t="shared" si="19"/>
        <v>311</v>
      </c>
      <c r="AP21" s="31">
        <f t="shared" si="21"/>
        <v>1</v>
      </c>
      <c r="AQ21" s="24"/>
      <c r="AR21" s="32">
        <v>440</v>
      </c>
      <c r="AS21" s="30">
        <f t="shared" si="20"/>
        <v>0.70681818181818179</v>
      </c>
    </row>
    <row r="22" spans="1:45" ht="14.1" customHeight="1">
      <c r="A22" s="27" t="s">
        <v>12</v>
      </c>
      <c r="B22" s="28">
        <v>307</v>
      </c>
      <c r="C22" s="28" t="s">
        <v>14</v>
      </c>
      <c r="D22" s="20"/>
      <c r="E22" s="29">
        <v>40</v>
      </c>
      <c r="F22" s="30">
        <f t="shared" si="0"/>
        <v>0.13468013468013468</v>
      </c>
      <c r="G22" s="29">
        <v>134</v>
      </c>
      <c r="H22" s="30">
        <f t="shared" si="1"/>
        <v>0.45117845117845118</v>
      </c>
      <c r="I22" s="29">
        <v>0</v>
      </c>
      <c r="J22" s="30">
        <f t="shared" si="2"/>
        <v>0</v>
      </c>
      <c r="K22" s="29">
        <v>11</v>
      </c>
      <c r="L22" s="30">
        <f t="shared" si="3"/>
        <v>3.7037037037037035E-2</v>
      </c>
      <c r="M22" s="29">
        <v>0</v>
      </c>
      <c r="N22" s="30">
        <f t="shared" si="4"/>
        <v>0</v>
      </c>
      <c r="O22" s="29">
        <v>1</v>
      </c>
      <c r="P22" s="30">
        <f t="shared" si="5"/>
        <v>3.3670033670033669E-3</v>
      </c>
      <c r="Q22" s="29">
        <v>0</v>
      </c>
      <c r="R22" s="30">
        <f t="shared" si="6"/>
        <v>0</v>
      </c>
      <c r="S22" s="29">
        <v>85</v>
      </c>
      <c r="T22" s="30">
        <f t="shared" si="7"/>
        <v>0.28619528619528617</v>
      </c>
      <c r="U22" s="29">
        <v>5</v>
      </c>
      <c r="V22" s="30">
        <f t="shared" si="8"/>
        <v>1.6835016835016835E-2</v>
      </c>
      <c r="W22" s="29">
        <v>2</v>
      </c>
      <c r="X22" s="30">
        <f t="shared" si="9"/>
        <v>6.7340067340067337E-3</v>
      </c>
      <c r="Y22" s="29">
        <v>0</v>
      </c>
      <c r="Z22" s="30">
        <f t="shared" si="10"/>
        <v>0</v>
      </c>
      <c r="AA22" s="29">
        <v>0</v>
      </c>
      <c r="AB22" s="30">
        <f t="shared" si="11"/>
        <v>0</v>
      </c>
      <c r="AC22" s="29">
        <v>0</v>
      </c>
      <c r="AD22" s="30">
        <f t="shared" si="12"/>
        <v>0</v>
      </c>
      <c r="AE22" s="29">
        <v>0</v>
      </c>
      <c r="AF22" s="30">
        <f t="shared" si="13"/>
        <v>0</v>
      </c>
      <c r="AG22" s="29">
        <v>0</v>
      </c>
      <c r="AH22" s="30">
        <f t="shared" si="14"/>
        <v>0</v>
      </c>
      <c r="AI22" s="29">
        <v>0</v>
      </c>
      <c r="AJ22" s="30">
        <f t="shared" si="15"/>
        <v>0</v>
      </c>
      <c r="AK22" s="29">
        <f t="shared" si="16"/>
        <v>278</v>
      </c>
      <c r="AL22" s="30">
        <f t="shared" si="17"/>
        <v>0.93602693602693599</v>
      </c>
      <c r="AM22" s="29">
        <v>19</v>
      </c>
      <c r="AN22" s="30">
        <f t="shared" si="18"/>
        <v>6.3973063973063973E-2</v>
      </c>
      <c r="AO22" s="29">
        <f t="shared" si="19"/>
        <v>297</v>
      </c>
      <c r="AP22" s="31">
        <f t="shared" si="21"/>
        <v>1</v>
      </c>
      <c r="AQ22" s="24"/>
      <c r="AR22" s="32">
        <v>439</v>
      </c>
      <c r="AS22" s="30">
        <f t="shared" si="20"/>
        <v>0.67653758542141229</v>
      </c>
    </row>
    <row r="23" spans="1:45" ht="14.1" customHeight="1">
      <c r="A23" s="27" t="s">
        <v>12</v>
      </c>
      <c r="B23" s="28">
        <v>308</v>
      </c>
      <c r="C23" s="28" t="s">
        <v>13</v>
      </c>
      <c r="D23" s="20"/>
      <c r="E23" s="29">
        <v>48</v>
      </c>
      <c r="F23" s="30">
        <f t="shared" si="0"/>
        <v>0.15584415584415584</v>
      </c>
      <c r="G23" s="29">
        <v>133</v>
      </c>
      <c r="H23" s="30">
        <f t="shared" si="1"/>
        <v>0.43181818181818182</v>
      </c>
      <c r="I23" s="29">
        <v>12</v>
      </c>
      <c r="J23" s="30">
        <f t="shared" si="2"/>
        <v>3.896103896103896E-2</v>
      </c>
      <c r="K23" s="29">
        <v>10</v>
      </c>
      <c r="L23" s="30">
        <f t="shared" si="3"/>
        <v>3.2467532467532464E-2</v>
      </c>
      <c r="M23" s="29">
        <v>7</v>
      </c>
      <c r="N23" s="30">
        <f t="shared" si="4"/>
        <v>2.2727272727272728E-2</v>
      </c>
      <c r="O23" s="29">
        <v>4</v>
      </c>
      <c r="P23" s="30">
        <f t="shared" si="5"/>
        <v>1.2987012987012988E-2</v>
      </c>
      <c r="Q23" s="29">
        <v>1</v>
      </c>
      <c r="R23" s="30">
        <f t="shared" si="6"/>
        <v>3.246753246753247E-3</v>
      </c>
      <c r="S23" s="29">
        <v>66</v>
      </c>
      <c r="T23" s="30">
        <f t="shared" si="7"/>
        <v>0.21428571428571427</v>
      </c>
      <c r="U23" s="29">
        <v>2</v>
      </c>
      <c r="V23" s="30">
        <f t="shared" si="8"/>
        <v>6.4935064935064939E-3</v>
      </c>
      <c r="W23" s="29">
        <v>3</v>
      </c>
      <c r="X23" s="30">
        <f t="shared" si="9"/>
        <v>9.74025974025974E-3</v>
      </c>
      <c r="Y23" s="29">
        <v>3</v>
      </c>
      <c r="Z23" s="30">
        <f t="shared" si="10"/>
        <v>9.74025974025974E-3</v>
      </c>
      <c r="AA23" s="29">
        <v>4</v>
      </c>
      <c r="AB23" s="30">
        <f t="shared" si="11"/>
        <v>1.2987012987012988E-2</v>
      </c>
      <c r="AC23" s="29">
        <v>4</v>
      </c>
      <c r="AD23" s="30">
        <f t="shared" si="12"/>
        <v>1.2987012987012988E-2</v>
      </c>
      <c r="AE23" s="29">
        <v>1</v>
      </c>
      <c r="AF23" s="30">
        <f t="shared" si="13"/>
        <v>3.246753246753247E-3</v>
      </c>
      <c r="AG23" s="29">
        <v>1</v>
      </c>
      <c r="AH23" s="30">
        <f t="shared" si="14"/>
        <v>3.246753246753247E-3</v>
      </c>
      <c r="AI23" s="29">
        <v>0</v>
      </c>
      <c r="AJ23" s="30">
        <f t="shared" si="15"/>
        <v>0</v>
      </c>
      <c r="AK23" s="29">
        <f t="shared" si="16"/>
        <v>299</v>
      </c>
      <c r="AL23" s="30">
        <f t="shared" si="17"/>
        <v>0.97077922077922074</v>
      </c>
      <c r="AM23" s="29">
        <v>9</v>
      </c>
      <c r="AN23" s="30">
        <f t="shared" si="18"/>
        <v>2.922077922077922E-2</v>
      </c>
      <c r="AO23" s="29">
        <f t="shared" si="19"/>
        <v>308</v>
      </c>
      <c r="AP23" s="31">
        <f t="shared" si="21"/>
        <v>1</v>
      </c>
      <c r="AQ23" s="24"/>
      <c r="AR23" s="32">
        <v>426</v>
      </c>
      <c r="AS23" s="30">
        <f t="shared" si="20"/>
        <v>0.72300469483568075</v>
      </c>
    </row>
    <row r="24" spans="1:45" ht="14.1" customHeight="1">
      <c r="A24" s="27" t="s">
        <v>12</v>
      </c>
      <c r="B24" s="28">
        <v>308</v>
      </c>
      <c r="C24" s="28" t="s">
        <v>15</v>
      </c>
      <c r="D24" s="20"/>
      <c r="E24" s="29">
        <v>7</v>
      </c>
      <c r="F24" s="30">
        <f t="shared" si="0"/>
        <v>0.14893617021276595</v>
      </c>
      <c r="G24" s="29">
        <v>19</v>
      </c>
      <c r="H24" s="30">
        <f t="shared" si="1"/>
        <v>0.40425531914893614</v>
      </c>
      <c r="I24" s="29">
        <v>1</v>
      </c>
      <c r="J24" s="30">
        <f t="shared" si="2"/>
        <v>2.1276595744680851E-2</v>
      </c>
      <c r="K24" s="29">
        <v>2</v>
      </c>
      <c r="L24" s="30">
        <f t="shared" si="3"/>
        <v>4.2553191489361701E-2</v>
      </c>
      <c r="M24" s="29">
        <v>1</v>
      </c>
      <c r="N24" s="30">
        <f t="shared" si="4"/>
        <v>2.1276595744680851E-2</v>
      </c>
      <c r="O24" s="29">
        <v>1</v>
      </c>
      <c r="P24" s="30">
        <f t="shared" si="5"/>
        <v>2.1276595744680851E-2</v>
      </c>
      <c r="Q24" s="29">
        <v>2</v>
      </c>
      <c r="R24" s="30">
        <f t="shared" si="6"/>
        <v>4.2553191489361701E-2</v>
      </c>
      <c r="S24" s="29">
        <v>9</v>
      </c>
      <c r="T24" s="30">
        <f t="shared" si="7"/>
        <v>0.19148936170212766</v>
      </c>
      <c r="U24" s="29">
        <v>0</v>
      </c>
      <c r="V24" s="30">
        <f t="shared" si="8"/>
        <v>0</v>
      </c>
      <c r="W24" s="29">
        <v>0</v>
      </c>
      <c r="X24" s="30">
        <f t="shared" si="9"/>
        <v>0</v>
      </c>
      <c r="Y24" s="29">
        <v>0</v>
      </c>
      <c r="Z24" s="30">
        <f t="shared" si="10"/>
        <v>0</v>
      </c>
      <c r="AA24" s="29">
        <v>0</v>
      </c>
      <c r="AB24" s="30">
        <f t="shared" si="11"/>
        <v>0</v>
      </c>
      <c r="AC24" s="29">
        <v>0</v>
      </c>
      <c r="AD24" s="30">
        <f t="shared" si="12"/>
        <v>0</v>
      </c>
      <c r="AE24" s="29">
        <v>0</v>
      </c>
      <c r="AF24" s="30">
        <f t="shared" si="13"/>
        <v>0</v>
      </c>
      <c r="AG24" s="29">
        <v>0</v>
      </c>
      <c r="AH24" s="30">
        <f t="shared" si="14"/>
        <v>0</v>
      </c>
      <c r="AI24" s="29">
        <v>0</v>
      </c>
      <c r="AJ24" s="30">
        <f t="shared" si="15"/>
        <v>0</v>
      </c>
      <c r="AK24" s="29">
        <f t="shared" si="16"/>
        <v>42</v>
      </c>
      <c r="AL24" s="30">
        <f t="shared" si="17"/>
        <v>0.8936170212765957</v>
      </c>
      <c r="AM24" s="29">
        <v>5</v>
      </c>
      <c r="AN24" s="30">
        <f t="shared" si="18"/>
        <v>0.10638297872340426</v>
      </c>
      <c r="AO24" s="29">
        <f t="shared" si="19"/>
        <v>47</v>
      </c>
      <c r="AP24" s="31">
        <f t="shared" si="21"/>
        <v>1</v>
      </c>
      <c r="AQ24" s="24"/>
      <c r="AR24" s="33"/>
      <c r="AS24" s="34"/>
    </row>
    <row r="25" spans="1:45" ht="14.1" customHeight="1">
      <c r="A25" s="27" t="s">
        <v>12</v>
      </c>
      <c r="B25" s="28">
        <v>309</v>
      </c>
      <c r="C25" s="28" t="s">
        <v>13</v>
      </c>
      <c r="D25" s="20"/>
      <c r="E25" s="29">
        <v>52</v>
      </c>
      <c r="F25" s="30">
        <f t="shared" si="0"/>
        <v>0.11328976034858387</v>
      </c>
      <c r="G25" s="29">
        <v>198</v>
      </c>
      <c r="H25" s="30">
        <f t="shared" si="1"/>
        <v>0.43137254901960786</v>
      </c>
      <c r="I25" s="29">
        <v>18</v>
      </c>
      <c r="J25" s="30">
        <f t="shared" si="2"/>
        <v>3.9215686274509803E-2</v>
      </c>
      <c r="K25" s="29">
        <v>13</v>
      </c>
      <c r="L25" s="30">
        <f t="shared" si="3"/>
        <v>2.8322440087145968E-2</v>
      </c>
      <c r="M25" s="29">
        <v>7</v>
      </c>
      <c r="N25" s="30">
        <f t="shared" si="4"/>
        <v>1.5250544662309368E-2</v>
      </c>
      <c r="O25" s="29">
        <v>4</v>
      </c>
      <c r="P25" s="30">
        <f t="shared" si="5"/>
        <v>8.7145969498910684E-3</v>
      </c>
      <c r="Q25" s="29">
        <v>15</v>
      </c>
      <c r="R25" s="30">
        <f t="shared" si="6"/>
        <v>3.2679738562091505E-2</v>
      </c>
      <c r="S25" s="29">
        <v>110</v>
      </c>
      <c r="T25" s="30">
        <f t="shared" si="7"/>
        <v>0.23965141612200436</v>
      </c>
      <c r="U25" s="29">
        <v>7</v>
      </c>
      <c r="V25" s="30">
        <f t="shared" si="8"/>
        <v>1.5250544662309368E-2</v>
      </c>
      <c r="W25" s="29">
        <v>2</v>
      </c>
      <c r="X25" s="30">
        <f t="shared" si="9"/>
        <v>4.3572984749455342E-3</v>
      </c>
      <c r="Y25" s="29">
        <v>2</v>
      </c>
      <c r="Z25" s="30">
        <f t="shared" si="10"/>
        <v>4.3572984749455342E-3</v>
      </c>
      <c r="AA25" s="29">
        <v>10</v>
      </c>
      <c r="AB25" s="30">
        <f t="shared" si="11"/>
        <v>2.178649237472767E-2</v>
      </c>
      <c r="AC25" s="29">
        <v>1</v>
      </c>
      <c r="AD25" s="30">
        <f t="shared" si="12"/>
        <v>2.1786492374727671E-3</v>
      </c>
      <c r="AE25" s="29">
        <v>1</v>
      </c>
      <c r="AF25" s="30">
        <f t="shared" si="13"/>
        <v>2.1786492374727671E-3</v>
      </c>
      <c r="AG25" s="29">
        <v>0</v>
      </c>
      <c r="AH25" s="30">
        <f t="shared" si="14"/>
        <v>0</v>
      </c>
      <c r="AI25" s="29">
        <v>0</v>
      </c>
      <c r="AJ25" s="30">
        <f t="shared" si="15"/>
        <v>0</v>
      </c>
      <c r="AK25" s="29">
        <f t="shared" si="16"/>
        <v>440</v>
      </c>
      <c r="AL25" s="30">
        <f t="shared" si="17"/>
        <v>0.95860566448801743</v>
      </c>
      <c r="AM25" s="29">
        <v>19</v>
      </c>
      <c r="AN25" s="30">
        <f t="shared" si="18"/>
        <v>4.1394335511982572E-2</v>
      </c>
      <c r="AO25" s="29">
        <f t="shared" si="19"/>
        <v>459</v>
      </c>
      <c r="AP25" s="31">
        <f t="shared" si="21"/>
        <v>1</v>
      </c>
      <c r="AQ25" s="24"/>
      <c r="AR25" s="32">
        <v>627</v>
      </c>
      <c r="AS25" s="30">
        <f t="shared" si="20"/>
        <v>0.73205741626794263</v>
      </c>
    </row>
    <row r="26" spans="1:45" ht="14.1" customHeight="1">
      <c r="A26" s="27" t="s">
        <v>12</v>
      </c>
      <c r="B26" s="28">
        <v>310</v>
      </c>
      <c r="C26" s="28" t="s">
        <v>13</v>
      </c>
      <c r="D26" s="20"/>
      <c r="E26" s="29">
        <v>34</v>
      </c>
      <c r="F26" s="30">
        <f t="shared" si="0"/>
        <v>0.1021021021021021</v>
      </c>
      <c r="G26" s="29">
        <v>158</v>
      </c>
      <c r="H26" s="30">
        <f t="shared" si="1"/>
        <v>0.47447447447447449</v>
      </c>
      <c r="I26" s="29">
        <v>13</v>
      </c>
      <c r="J26" s="30">
        <f t="shared" si="2"/>
        <v>3.903903903903904E-2</v>
      </c>
      <c r="K26" s="29">
        <v>12</v>
      </c>
      <c r="L26" s="30">
        <f t="shared" si="3"/>
        <v>3.6036036036036036E-2</v>
      </c>
      <c r="M26" s="29">
        <v>1</v>
      </c>
      <c r="N26" s="30">
        <f t="shared" si="4"/>
        <v>3.003003003003003E-3</v>
      </c>
      <c r="O26" s="29">
        <v>3</v>
      </c>
      <c r="P26" s="30">
        <f t="shared" si="5"/>
        <v>9.0090090090090089E-3</v>
      </c>
      <c r="Q26" s="29">
        <v>2</v>
      </c>
      <c r="R26" s="30">
        <f t="shared" si="6"/>
        <v>6.006006006006006E-3</v>
      </c>
      <c r="S26" s="29">
        <v>89</v>
      </c>
      <c r="T26" s="30">
        <f t="shared" si="7"/>
        <v>0.26726726726726729</v>
      </c>
      <c r="U26" s="29">
        <v>3</v>
      </c>
      <c r="V26" s="30">
        <f t="shared" si="8"/>
        <v>9.0090090090090089E-3</v>
      </c>
      <c r="W26" s="29">
        <v>1</v>
      </c>
      <c r="X26" s="30">
        <f t="shared" si="9"/>
        <v>3.003003003003003E-3</v>
      </c>
      <c r="Y26" s="29">
        <v>1</v>
      </c>
      <c r="Z26" s="30">
        <f t="shared" si="10"/>
        <v>3.003003003003003E-3</v>
      </c>
      <c r="AA26" s="29">
        <v>4</v>
      </c>
      <c r="AB26" s="30">
        <f t="shared" si="11"/>
        <v>1.2012012012012012E-2</v>
      </c>
      <c r="AC26" s="29">
        <v>0</v>
      </c>
      <c r="AD26" s="30">
        <f t="shared" si="12"/>
        <v>0</v>
      </c>
      <c r="AE26" s="29">
        <v>0</v>
      </c>
      <c r="AF26" s="30">
        <f t="shared" si="13"/>
        <v>0</v>
      </c>
      <c r="AG26" s="29">
        <v>0</v>
      </c>
      <c r="AH26" s="30">
        <f t="shared" si="14"/>
        <v>0</v>
      </c>
      <c r="AI26" s="29">
        <v>0</v>
      </c>
      <c r="AJ26" s="30">
        <f t="shared" si="15"/>
        <v>0</v>
      </c>
      <c r="AK26" s="29">
        <f t="shared" si="16"/>
        <v>321</v>
      </c>
      <c r="AL26" s="30">
        <f t="shared" si="17"/>
        <v>0.963963963963964</v>
      </c>
      <c r="AM26" s="29">
        <v>12</v>
      </c>
      <c r="AN26" s="30">
        <f t="shared" si="18"/>
        <v>3.6036036036036036E-2</v>
      </c>
      <c r="AO26" s="29">
        <f t="shared" si="19"/>
        <v>333</v>
      </c>
      <c r="AP26" s="31">
        <f t="shared" si="21"/>
        <v>1</v>
      </c>
      <c r="AQ26" s="24"/>
      <c r="AR26" s="32">
        <v>447</v>
      </c>
      <c r="AS26" s="30">
        <f t="shared" si="20"/>
        <v>0.74496644295302017</v>
      </c>
    </row>
    <row r="27" spans="1:45" ht="14.1" customHeight="1">
      <c r="A27" s="27" t="s">
        <v>12</v>
      </c>
      <c r="B27" s="28">
        <v>310</v>
      </c>
      <c r="C27" s="28" t="s">
        <v>14</v>
      </c>
      <c r="D27" s="20"/>
      <c r="E27" s="29">
        <v>50</v>
      </c>
      <c r="F27" s="30">
        <f t="shared" si="0"/>
        <v>0.1457725947521866</v>
      </c>
      <c r="G27" s="29">
        <v>137</v>
      </c>
      <c r="H27" s="30">
        <f t="shared" si="1"/>
        <v>0.39941690962099125</v>
      </c>
      <c r="I27" s="29">
        <v>13</v>
      </c>
      <c r="J27" s="30">
        <f t="shared" si="2"/>
        <v>3.7900874635568516E-2</v>
      </c>
      <c r="K27" s="29">
        <v>12</v>
      </c>
      <c r="L27" s="30">
        <f t="shared" si="3"/>
        <v>3.4985422740524783E-2</v>
      </c>
      <c r="M27" s="29">
        <v>0</v>
      </c>
      <c r="N27" s="30">
        <f t="shared" si="4"/>
        <v>0</v>
      </c>
      <c r="O27" s="29">
        <v>6</v>
      </c>
      <c r="P27" s="30">
        <f t="shared" si="5"/>
        <v>1.7492711370262391E-2</v>
      </c>
      <c r="Q27" s="29">
        <v>4</v>
      </c>
      <c r="R27" s="30">
        <f t="shared" si="6"/>
        <v>1.1661807580174927E-2</v>
      </c>
      <c r="S27" s="29">
        <v>88</v>
      </c>
      <c r="T27" s="30">
        <f t="shared" si="7"/>
        <v>0.2565597667638484</v>
      </c>
      <c r="U27" s="29">
        <v>9</v>
      </c>
      <c r="V27" s="30">
        <f t="shared" si="8"/>
        <v>2.6239067055393587E-2</v>
      </c>
      <c r="W27" s="29">
        <v>0</v>
      </c>
      <c r="X27" s="30">
        <f t="shared" si="9"/>
        <v>0</v>
      </c>
      <c r="Y27" s="29">
        <v>0</v>
      </c>
      <c r="Z27" s="30">
        <f t="shared" si="10"/>
        <v>0</v>
      </c>
      <c r="AA27" s="29">
        <v>5</v>
      </c>
      <c r="AB27" s="30">
        <f t="shared" si="11"/>
        <v>1.4577259475218658E-2</v>
      </c>
      <c r="AC27" s="29">
        <v>4</v>
      </c>
      <c r="AD27" s="30">
        <f t="shared" si="12"/>
        <v>1.1661807580174927E-2</v>
      </c>
      <c r="AE27" s="29">
        <v>0</v>
      </c>
      <c r="AF27" s="30">
        <f t="shared" si="13"/>
        <v>0</v>
      </c>
      <c r="AG27" s="29">
        <v>0</v>
      </c>
      <c r="AH27" s="30">
        <f t="shared" si="14"/>
        <v>0</v>
      </c>
      <c r="AI27" s="29">
        <v>0</v>
      </c>
      <c r="AJ27" s="30">
        <f t="shared" si="15"/>
        <v>0</v>
      </c>
      <c r="AK27" s="29">
        <f t="shared" si="16"/>
        <v>328</v>
      </c>
      <c r="AL27" s="30">
        <f t="shared" si="17"/>
        <v>0.95626822157434399</v>
      </c>
      <c r="AM27" s="29">
        <v>15</v>
      </c>
      <c r="AN27" s="30">
        <f t="shared" si="18"/>
        <v>4.3731778425655975E-2</v>
      </c>
      <c r="AO27" s="29">
        <f t="shared" si="19"/>
        <v>343</v>
      </c>
      <c r="AP27" s="31">
        <f t="shared" si="21"/>
        <v>1</v>
      </c>
      <c r="AQ27" s="24"/>
      <c r="AR27" s="32">
        <v>446</v>
      </c>
      <c r="AS27" s="30">
        <f t="shared" si="20"/>
        <v>0.76905829596412556</v>
      </c>
    </row>
    <row r="28" spans="1:45" ht="14.1" customHeight="1">
      <c r="A28" s="27" t="s">
        <v>12</v>
      </c>
      <c r="B28" s="28">
        <v>311</v>
      </c>
      <c r="C28" s="28" t="s">
        <v>13</v>
      </c>
      <c r="D28" s="20"/>
      <c r="E28" s="29">
        <v>0</v>
      </c>
      <c r="F28" s="30">
        <f t="shared" si="0"/>
        <v>0</v>
      </c>
      <c r="G28" s="29">
        <v>0</v>
      </c>
      <c r="H28" s="30">
        <f t="shared" si="1"/>
        <v>0</v>
      </c>
      <c r="I28" s="29">
        <v>0</v>
      </c>
      <c r="J28" s="30">
        <f t="shared" si="2"/>
        <v>0</v>
      </c>
      <c r="K28" s="29">
        <v>0</v>
      </c>
      <c r="L28" s="30">
        <f t="shared" si="3"/>
        <v>0</v>
      </c>
      <c r="M28" s="29">
        <v>0</v>
      </c>
      <c r="N28" s="30">
        <f t="shared" si="4"/>
        <v>0</v>
      </c>
      <c r="O28" s="29">
        <v>0</v>
      </c>
      <c r="P28" s="30">
        <f t="shared" si="5"/>
        <v>0</v>
      </c>
      <c r="Q28" s="29">
        <v>0</v>
      </c>
      <c r="R28" s="30">
        <f t="shared" si="6"/>
        <v>0</v>
      </c>
      <c r="S28" s="29">
        <v>0</v>
      </c>
      <c r="T28" s="30">
        <f t="shared" si="7"/>
        <v>0</v>
      </c>
      <c r="U28" s="29">
        <v>0</v>
      </c>
      <c r="V28" s="30">
        <f t="shared" si="8"/>
        <v>0</v>
      </c>
      <c r="W28" s="29">
        <v>0</v>
      </c>
      <c r="X28" s="30">
        <f t="shared" si="9"/>
        <v>0</v>
      </c>
      <c r="Y28" s="29">
        <v>0</v>
      </c>
      <c r="Z28" s="30">
        <f t="shared" si="10"/>
        <v>0</v>
      </c>
      <c r="AA28" s="29">
        <v>0</v>
      </c>
      <c r="AB28" s="30">
        <f t="shared" si="11"/>
        <v>0</v>
      </c>
      <c r="AC28" s="29">
        <v>0</v>
      </c>
      <c r="AD28" s="30">
        <f t="shared" si="12"/>
        <v>0</v>
      </c>
      <c r="AE28" s="29">
        <v>0</v>
      </c>
      <c r="AF28" s="30">
        <f t="shared" si="13"/>
        <v>0</v>
      </c>
      <c r="AG28" s="29">
        <v>0</v>
      </c>
      <c r="AH28" s="30">
        <f t="shared" si="14"/>
        <v>0</v>
      </c>
      <c r="AI28" s="29">
        <v>0</v>
      </c>
      <c r="AJ28" s="30">
        <f t="shared" si="15"/>
        <v>0</v>
      </c>
      <c r="AK28" s="29">
        <f t="shared" si="16"/>
        <v>0</v>
      </c>
      <c r="AL28" s="30">
        <f t="shared" si="17"/>
        <v>0</v>
      </c>
      <c r="AM28" s="29">
        <v>0</v>
      </c>
      <c r="AN28" s="30">
        <f t="shared" si="18"/>
        <v>0</v>
      </c>
      <c r="AO28" s="29">
        <f t="shared" si="19"/>
        <v>0</v>
      </c>
      <c r="AP28" s="31">
        <f t="shared" si="21"/>
        <v>0</v>
      </c>
      <c r="AQ28" s="24"/>
      <c r="AR28" s="32">
        <v>705</v>
      </c>
      <c r="AS28" s="30">
        <f t="shared" si="20"/>
        <v>0</v>
      </c>
    </row>
    <row r="29" spans="1:45" ht="14.1" customHeight="1">
      <c r="A29" s="27" t="s">
        <v>12</v>
      </c>
      <c r="B29" s="28">
        <v>312</v>
      </c>
      <c r="C29" s="28" t="s">
        <v>13</v>
      </c>
      <c r="D29" s="20"/>
      <c r="E29" s="29">
        <v>68</v>
      </c>
      <c r="F29" s="30">
        <f t="shared" si="0"/>
        <v>0.15740740740740741</v>
      </c>
      <c r="G29" s="29">
        <v>134</v>
      </c>
      <c r="H29" s="30">
        <f t="shared" si="1"/>
        <v>0.31018518518518517</v>
      </c>
      <c r="I29" s="29">
        <v>20</v>
      </c>
      <c r="J29" s="30">
        <f t="shared" si="2"/>
        <v>4.6296296296296294E-2</v>
      </c>
      <c r="K29" s="29">
        <v>14</v>
      </c>
      <c r="L29" s="30">
        <f t="shared" si="3"/>
        <v>3.2407407407407406E-2</v>
      </c>
      <c r="M29" s="29">
        <v>10</v>
      </c>
      <c r="N29" s="30">
        <f t="shared" si="4"/>
        <v>2.3148148148148147E-2</v>
      </c>
      <c r="O29" s="29">
        <v>4</v>
      </c>
      <c r="P29" s="30">
        <f t="shared" si="5"/>
        <v>9.2592592592592587E-3</v>
      </c>
      <c r="Q29" s="29">
        <v>10</v>
      </c>
      <c r="R29" s="30">
        <f t="shared" si="6"/>
        <v>2.3148148148148147E-2</v>
      </c>
      <c r="S29" s="29">
        <v>129</v>
      </c>
      <c r="T29" s="30">
        <f t="shared" si="7"/>
        <v>0.2986111111111111</v>
      </c>
      <c r="U29" s="29">
        <v>14</v>
      </c>
      <c r="V29" s="30">
        <f t="shared" si="8"/>
        <v>3.2407407407407406E-2</v>
      </c>
      <c r="W29" s="29">
        <v>2</v>
      </c>
      <c r="X29" s="30">
        <f t="shared" si="9"/>
        <v>4.6296296296296294E-3</v>
      </c>
      <c r="Y29" s="29">
        <v>0</v>
      </c>
      <c r="Z29" s="30">
        <f t="shared" si="10"/>
        <v>0</v>
      </c>
      <c r="AA29" s="29">
        <v>5</v>
      </c>
      <c r="AB29" s="30">
        <f t="shared" si="11"/>
        <v>1.1574074074074073E-2</v>
      </c>
      <c r="AC29" s="29">
        <v>4</v>
      </c>
      <c r="AD29" s="30">
        <f t="shared" si="12"/>
        <v>9.2592592592592587E-3</v>
      </c>
      <c r="AE29" s="29">
        <v>1</v>
      </c>
      <c r="AF29" s="30">
        <f t="shared" si="13"/>
        <v>2.3148148148148147E-3</v>
      </c>
      <c r="AG29" s="29">
        <v>0</v>
      </c>
      <c r="AH29" s="30">
        <f t="shared" si="14"/>
        <v>0</v>
      </c>
      <c r="AI29" s="29">
        <v>0</v>
      </c>
      <c r="AJ29" s="30">
        <f t="shared" si="15"/>
        <v>0</v>
      </c>
      <c r="AK29" s="29">
        <f t="shared" si="16"/>
        <v>415</v>
      </c>
      <c r="AL29" s="30">
        <f t="shared" si="17"/>
        <v>0.96064814814814814</v>
      </c>
      <c r="AM29" s="29">
        <v>17</v>
      </c>
      <c r="AN29" s="30">
        <f t="shared" si="18"/>
        <v>3.9351851851851853E-2</v>
      </c>
      <c r="AO29" s="29">
        <f t="shared" si="19"/>
        <v>432</v>
      </c>
      <c r="AP29" s="31">
        <f t="shared" si="21"/>
        <v>1</v>
      </c>
      <c r="AQ29" s="24"/>
      <c r="AR29" s="32">
        <v>656</v>
      </c>
      <c r="AS29" s="30">
        <f t="shared" si="20"/>
        <v>0.65853658536585369</v>
      </c>
    </row>
    <row r="30" spans="1:45" ht="14.1" customHeight="1">
      <c r="A30" s="27" t="s">
        <v>12</v>
      </c>
      <c r="B30" s="28">
        <v>312</v>
      </c>
      <c r="C30" s="28" t="s">
        <v>14</v>
      </c>
      <c r="D30" s="20"/>
      <c r="E30" s="29">
        <v>73</v>
      </c>
      <c r="F30" s="30">
        <f t="shared" si="0"/>
        <v>0.16859122401847576</v>
      </c>
      <c r="G30" s="29">
        <v>109</v>
      </c>
      <c r="H30" s="30">
        <f t="shared" si="1"/>
        <v>0.25173210161662818</v>
      </c>
      <c r="I30" s="29">
        <v>17</v>
      </c>
      <c r="J30" s="30">
        <f t="shared" si="2"/>
        <v>3.9260969976905313E-2</v>
      </c>
      <c r="K30" s="29">
        <v>11</v>
      </c>
      <c r="L30" s="30">
        <f t="shared" si="3"/>
        <v>2.5404157043879907E-2</v>
      </c>
      <c r="M30" s="29">
        <v>3</v>
      </c>
      <c r="N30" s="30">
        <f t="shared" si="4"/>
        <v>6.9284064665127024E-3</v>
      </c>
      <c r="O30" s="29">
        <v>12</v>
      </c>
      <c r="P30" s="30">
        <f t="shared" si="5"/>
        <v>2.771362586605081E-2</v>
      </c>
      <c r="Q30" s="29">
        <v>7</v>
      </c>
      <c r="R30" s="30">
        <f t="shared" si="6"/>
        <v>1.6166281755196306E-2</v>
      </c>
      <c r="S30" s="29">
        <v>159</v>
      </c>
      <c r="T30" s="30">
        <f t="shared" si="7"/>
        <v>0.3672055427251732</v>
      </c>
      <c r="U30" s="29">
        <v>10</v>
      </c>
      <c r="V30" s="30">
        <f t="shared" si="8"/>
        <v>2.3094688221709007E-2</v>
      </c>
      <c r="W30" s="29">
        <v>3</v>
      </c>
      <c r="X30" s="30">
        <f t="shared" si="9"/>
        <v>6.9284064665127024E-3</v>
      </c>
      <c r="Y30" s="29">
        <v>0</v>
      </c>
      <c r="Z30" s="30">
        <f t="shared" si="10"/>
        <v>0</v>
      </c>
      <c r="AA30" s="29">
        <v>5</v>
      </c>
      <c r="AB30" s="30">
        <f t="shared" si="11"/>
        <v>1.1547344110854504E-2</v>
      </c>
      <c r="AC30" s="29">
        <v>1</v>
      </c>
      <c r="AD30" s="30">
        <f t="shared" si="12"/>
        <v>2.3094688221709007E-3</v>
      </c>
      <c r="AE30" s="29">
        <v>1</v>
      </c>
      <c r="AF30" s="30">
        <f t="shared" si="13"/>
        <v>2.3094688221709007E-3</v>
      </c>
      <c r="AG30" s="29">
        <v>0</v>
      </c>
      <c r="AH30" s="30">
        <f t="shared" si="14"/>
        <v>0</v>
      </c>
      <c r="AI30" s="29">
        <v>0</v>
      </c>
      <c r="AJ30" s="30">
        <f t="shared" si="15"/>
        <v>0</v>
      </c>
      <c r="AK30" s="29">
        <f t="shared" si="16"/>
        <v>411</v>
      </c>
      <c r="AL30" s="30">
        <f t="shared" si="17"/>
        <v>0.94919168591224024</v>
      </c>
      <c r="AM30" s="29">
        <v>22</v>
      </c>
      <c r="AN30" s="30">
        <f t="shared" si="18"/>
        <v>5.0808314087759814E-2</v>
      </c>
      <c r="AO30" s="29">
        <f t="shared" si="19"/>
        <v>433</v>
      </c>
      <c r="AP30" s="31">
        <f t="shared" si="21"/>
        <v>1</v>
      </c>
      <c r="AQ30" s="24"/>
      <c r="AR30" s="32">
        <v>656</v>
      </c>
      <c r="AS30" s="30">
        <f t="shared" si="20"/>
        <v>0.66006097560975607</v>
      </c>
    </row>
    <row r="31" spans="1:45" ht="14.1" customHeight="1">
      <c r="A31" s="27" t="s">
        <v>12</v>
      </c>
      <c r="B31" s="28">
        <v>312</v>
      </c>
      <c r="C31" s="28" t="s">
        <v>16</v>
      </c>
      <c r="D31" s="20"/>
      <c r="E31" s="29">
        <v>59</v>
      </c>
      <c r="F31" s="30">
        <f t="shared" si="0"/>
        <v>0.1372093023255814</v>
      </c>
      <c r="G31" s="29">
        <v>130</v>
      </c>
      <c r="H31" s="30">
        <f t="shared" si="1"/>
        <v>0.30232558139534882</v>
      </c>
      <c r="I31" s="29">
        <v>24</v>
      </c>
      <c r="J31" s="30">
        <f t="shared" si="2"/>
        <v>5.5813953488372092E-2</v>
      </c>
      <c r="K31" s="29">
        <v>16</v>
      </c>
      <c r="L31" s="30">
        <f t="shared" si="3"/>
        <v>3.7209302325581395E-2</v>
      </c>
      <c r="M31" s="29">
        <v>6</v>
      </c>
      <c r="N31" s="30">
        <f t="shared" si="4"/>
        <v>1.3953488372093023E-2</v>
      </c>
      <c r="O31" s="29">
        <v>6</v>
      </c>
      <c r="P31" s="30">
        <f t="shared" si="5"/>
        <v>1.3953488372093023E-2</v>
      </c>
      <c r="Q31" s="29">
        <v>7</v>
      </c>
      <c r="R31" s="30">
        <f t="shared" si="6"/>
        <v>1.627906976744186E-2</v>
      </c>
      <c r="S31" s="29">
        <v>131</v>
      </c>
      <c r="T31" s="30">
        <f t="shared" si="7"/>
        <v>0.30465116279069765</v>
      </c>
      <c r="U31" s="29">
        <v>8</v>
      </c>
      <c r="V31" s="30">
        <f t="shared" si="8"/>
        <v>1.8604651162790697E-2</v>
      </c>
      <c r="W31" s="29">
        <v>3</v>
      </c>
      <c r="X31" s="30">
        <f t="shared" si="9"/>
        <v>6.9767441860465115E-3</v>
      </c>
      <c r="Y31" s="29">
        <v>1</v>
      </c>
      <c r="Z31" s="30">
        <f t="shared" si="10"/>
        <v>2.3255813953488372E-3</v>
      </c>
      <c r="AA31" s="29">
        <v>7</v>
      </c>
      <c r="AB31" s="30">
        <f t="shared" si="11"/>
        <v>1.627906976744186E-2</v>
      </c>
      <c r="AC31" s="29">
        <v>2</v>
      </c>
      <c r="AD31" s="30">
        <f t="shared" si="12"/>
        <v>4.6511627906976744E-3</v>
      </c>
      <c r="AE31" s="29">
        <v>2</v>
      </c>
      <c r="AF31" s="30">
        <f t="shared" si="13"/>
        <v>4.6511627906976744E-3</v>
      </c>
      <c r="AG31" s="29">
        <v>0</v>
      </c>
      <c r="AH31" s="30">
        <f t="shared" si="14"/>
        <v>0</v>
      </c>
      <c r="AI31" s="29">
        <v>2</v>
      </c>
      <c r="AJ31" s="30">
        <f t="shared" si="15"/>
        <v>4.6511627906976744E-3</v>
      </c>
      <c r="AK31" s="29">
        <f t="shared" si="16"/>
        <v>404</v>
      </c>
      <c r="AL31" s="30">
        <f t="shared" si="17"/>
        <v>0.93953488372093019</v>
      </c>
      <c r="AM31" s="29">
        <v>26</v>
      </c>
      <c r="AN31" s="30">
        <f t="shared" si="18"/>
        <v>6.0465116279069767E-2</v>
      </c>
      <c r="AO31" s="29">
        <f t="shared" si="19"/>
        <v>430</v>
      </c>
      <c r="AP31" s="31">
        <f t="shared" si="21"/>
        <v>1</v>
      </c>
      <c r="AQ31" s="24"/>
      <c r="AR31" s="32">
        <v>655</v>
      </c>
      <c r="AS31" s="30">
        <f t="shared" si="20"/>
        <v>0.65648854961832059</v>
      </c>
    </row>
    <row r="32" spans="1:45" ht="14.1" customHeight="1">
      <c r="A32" s="27" t="s">
        <v>12</v>
      </c>
      <c r="B32" s="28">
        <v>313</v>
      </c>
      <c r="C32" s="28" t="s">
        <v>13</v>
      </c>
      <c r="D32" s="20"/>
      <c r="E32" s="29">
        <v>64</v>
      </c>
      <c r="F32" s="30">
        <f t="shared" si="0"/>
        <v>0.13882863340563992</v>
      </c>
      <c r="G32" s="29">
        <v>129</v>
      </c>
      <c r="H32" s="30">
        <f t="shared" si="1"/>
        <v>0.27982646420824298</v>
      </c>
      <c r="I32" s="29">
        <v>37</v>
      </c>
      <c r="J32" s="30">
        <f t="shared" si="2"/>
        <v>8.0260303687635579E-2</v>
      </c>
      <c r="K32" s="29">
        <v>15</v>
      </c>
      <c r="L32" s="30">
        <f t="shared" si="3"/>
        <v>3.2537960954446853E-2</v>
      </c>
      <c r="M32" s="29">
        <v>1</v>
      </c>
      <c r="N32" s="30">
        <f t="shared" si="4"/>
        <v>2.1691973969631237E-3</v>
      </c>
      <c r="O32" s="29">
        <v>7</v>
      </c>
      <c r="P32" s="30">
        <f t="shared" si="5"/>
        <v>1.5184381778741865E-2</v>
      </c>
      <c r="Q32" s="29">
        <v>4</v>
      </c>
      <c r="R32" s="30">
        <f t="shared" si="6"/>
        <v>8.6767895878524948E-3</v>
      </c>
      <c r="S32" s="29">
        <v>175</v>
      </c>
      <c r="T32" s="30">
        <f t="shared" si="7"/>
        <v>0.37960954446854661</v>
      </c>
      <c r="U32" s="29">
        <v>5</v>
      </c>
      <c r="V32" s="30">
        <f t="shared" si="8"/>
        <v>1.0845986984815618E-2</v>
      </c>
      <c r="W32" s="29">
        <v>0</v>
      </c>
      <c r="X32" s="30">
        <f t="shared" si="9"/>
        <v>0</v>
      </c>
      <c r="Y32" s="29">
        <v>0</v>
      </c>
      <c r="Z32" s="30">
        <f t="shared" si="10"/>
        <v>0</v>
      </c>
      <c r="AA32" s="29">
        <v>4</v>
      </c>
      <c r="AB32" s="30">
        <f t="shared" si="11"/>
        <v>8.6767895878524948E-3</v>
      </c>
      <c r="AC32" s="29">
        <v>1</v>
      </c>
      <c r="AD32" s="30">
        <f t="shared" si="12"/>
        <v>2.1691973969631237E-3</v>
      </c>
      <c r="AE32" s="29">
        <v>1</v>
      </c>
      <c r="AF32" s="30">
        <f t="shared" si="13"/>
        <v>2.1691973969631237E-3</v>
      </c>
      <c r="AG32" s="29">
        <v>0</v>
      </c>
      <c r="AH32" s="30">
        <f t="shared" si="14"/>
        <v>0</v>
      </c>
      <c r="AI32" s="29">
        <v>0</v>
      </c>
      <c r="AJ32" s="30">
        <f t="shared" si="15"/>
        <v>0</v>
      </c>
      <c r="AK32" s="29">
        <f t="shared" si="16"/>
        <v>443</v>
      </c>
      <c r="AL32" s="30">
        <f t="shared" si="17"/>
        <v>0.9609544468546638</v>
      </c>
      <c r="AM32" s="29">
        <v>18</v>
      </c>
      <c r="AN32" s="30">
        <f t="shared" si="18"/>
        <v>3.9045553145336226E-2</v>
      </c>
      <c r="AO32" s="29">
        <f t="shared" si="19"/>
        <v>461</v>
      </c>
      <c r="AP32" s="31">
        <f t="shared" si="21"/>
        <v>1</v>
      </c>
      <c r="AQ32" s="24"/>
      <c r="AR32" s="32">
        <v>688</v>
      </c>
      <c r="AS32" s="30">
        <f t="shared" si="20"/>
        <v>0.67005813953488369</v>
      </c>
    </row>
    <row r="33" spans="1:45" ht="14.1" customHeight="1">
      <c r="A33" s="27" t="s">
        <v>12</v>
      </c>
      <c r="B33" s="28">
        <v>313</v>
      </c>
      <c r="C33" s="28" t="s">
        <v>14</v>
      </c>
      <c r="D33" s="20"/>
      <c r="E33" s="29">
        <v>50</v>
      </c>
      <c r="F33" s="30">
        <f t="shared" si="0"/>
        <v>0.11547344110854503</v>
      </c>
      <c r="G33" s="29">
        <v>125</v>
      </c>
      <c r="H33" s="30">
        <f t="shared" si="1"/>
        <v>0.28868360277136257</v>
      </c>
      <c r="I33" s="29">
        <v>44</v>
      </c>
      <c r="J33" s="30">
        <f t="shared" si="2"/>
        <v>0.10161662817551963</v>
      </c>
      <c r="K33" s="29">
        <v>15</v>
      </c>
      <c r="L33" s="30">
        <f t="shared" si="3"/>
        <v>3.4642032332563508E-2</v>
      </c>
      <c r="M33" s="29">
        <v>5</v>
      </c>
      <c r="N33" s="30">
        <f t="shared" si="4"/>
        <v>1.1547344110854504E-2</v>
      </c>
      <c r="O33" s="29">
        <v>2</v>
      </c>
      <c r="P33" s="30">
        <f t="shared" si="5"/>
        <v>4.6189376443418013E-3</v>
      </c>
      <c r="Q33" s="29">
        <v>12</v>
      </c>
      <c r="R33" s="30">
        <f t="shared" si="6"/>
        <v>2.771362586605081E-2</v>
      </c>
      <c r="S33" s="29">
        <v>142</v>
      </c>
      <c r="T33" s="30">
        <f t="shared" si="7"/>
        <v>0.32794457274826788</v>
      </c>
      <c r="U33" s="29">
        <v>9</v>
      </c>
      <c r="V33" s="30">
        <f t="shared" si="8"/>
        <v>2.0785219399538105E-2</v>
      </c>
      <c r="W33" s="29">
        <v>1</v>
      </c>
      <c r="X33" s="30">
        <f t="shared" si="9"/>
        <v>2.3094688221709007E-3</v>
      </c>
      <c r="Y33" s="29">
        <v>0</v>
      </c>
      <c r="Z33" s="30">
        <f t="shared" si="10"/>
        <v>0</v>
      </c>
      <c r="AA33" s="29">
        <v>5</v>
      </c>
      <c r="AB33" s="30">
        <f t="shared" si="11"/>
        <v>1.1547344110854504E-2</v>
      </c>
      <c r="AC33" s="29">
        <v>5</v>
      </c>
      <c r="AD33" s="30">
        <f t="shared" si="12"/>
        <v>1.1547344110854504E-2</v>
      </c>
      <c r="AE33" s="29">
        <v>2</v>
      </c>
      <c r="AF33" s="30">
        <f t="shared" si="13"/>
        <v>4.6189376443418013E-3</v>
      </c>
      <c r="AG33" s="29">
        <v>0</v>
      </c>
      <c r="AH33" s="30">
        <f t="shared" si="14"/>
        <v>0</v>
      </c>
      <c r="AI33" s="29">
        <v>1</v>
      </c>
      <c r="AJ33" s="30">
        <f t="shared" si="15"/>
        <v>2.3094688221709007E-3</v>
      </c>
      <c r="AK33" s="29">
        <f t="shared" si="16"/>
        <v>418</v>
      </c>
      <c r="AL33" s="30">
        <f t="shared" si="17"/>
        <v>0.96535796766743653</v>
      </c>
      <c r="AM33" s="29">
        <v>15</v>
      </c>
      <c r="AN33" s="30">
        <f t="shared" si="18"/>
        <v>3.4642032332563508E-2</v>
      </c>
      <c r="AO33" s="29">
        <f t="shared" si="19"/>
        <v>433</v>
      </c>
      <c r="AP33" s="31">
        <f t="shared" si="21"/>
        <v>1</v>
      </c>
      <c r="AQ33" s="24"/>
      <c r="AR33" s="32">
        <v>688</v>
      </c>
      <c r="AS33" s="30">
        <f t="shared" si="20"/>
        <v>0.62936046511627908</v>
      </c>
    </row>
    <row r="34" spans="1:45" ht="14.1" customHeight="1">
      <c r="A34" s="27" t="s">
        <v>12</v>
      </c>
      <c r="B34" s="28">
        <v>314</v>
      </c>
      <c r="C34" s="28" t="s">
        <v>13</v>
      </c>
      <c r="D34" s="20"/>
      <c r="E34" s="29">
        <v>74</v>
      </c>
      <c r="F34" s="30">
        <f t="shared" si="0"/>
        <v>0.19121447028423771</v>
      </c>
      <c r="G34" s="29">
        <v>111</v>
      </c>
      <c r="H34" s="30">
        <f t="shared" si="1"/>
        <v>0.2868217054263566</v>
      </c>
      <c r="I34" s="29">
        <v>19</v>
      </c>
      <c r="J34" s="30">
        <f t="shared" si="2"/>
        <v>4.909560723514212E-2</v>
      </c>
      <c r="K34" s="29">
        <v>11</v>
      </c>
      <c r="L34" s="30">
        <f t="shared" si="3"/>
        <v>2.8423772609819122E-2</v>
      </c>
      <c r="M34" s="29">
        <v>3</v>
      </c>
      <c r="N34" s="30">
        <f t="shared" si="4"/>
        <v>7.7519379844961239E-3</v>
      </c>
      <c r="O34" s="29">
        <v>5</v>
      </c>
      <c r="P34" s="30">
        <f t="shared" si="5"/>
        <v>1.2919896640826873E-2</v>
      </c>
      <c r="Q34" s="29">
        <v>3</v>
      </c>
      <c r="R34" s="30">
        <f t="shared" si="6"/>
        <v>7.7519379844961239E-3</v>
      </c>
      <c r="S34" s="29">
        <v>136</v>
      </c>
      <c r="T34" s="30">
        <f t="shared" si="7"/>
        <v>0.35142118863049093</v>
      </c>
      <c r="U34" s="29">
        <v>2</v>
      </c>
      <c r="V34" s="30">
        <f t="shared" si="8"/>
        <v>5.1679586563307496E-3</v>
      </c>
      <c r="W34" s="29">
        <v>2</v>
      </c>
      <c r="X34" s="30">
        <f t="shared" si="9"/>
        <v>5.1679586563307496E-3</v>
      </c>
      <c r="Y34" s="29">
        <v>0</v>
      </c>
      <c r="Z34" s="30">
        <f t="shared" si="10"/>
        <v>0</v>
      </c>
      <c r="AA34" s="29">
        <v>5</v>
      </c>
      <c r="AB34" s="30">
        <f t="shared" si="11"/>
        <v>1.2919896640826873E-2</v>
      </c>
      <c r="AC34" s="29">
        <v>1</v>
      </c>
      <c r="AD34" s="30">
        <f t="shared" si="12"/>
        <v>2.5839793281653748E-3</v>
      </c>
      <c r="AE34" s="29">
        <v>0</v>
      </c>
      <c r="AF34" s="30">
        <f t="shared" si="13"/>
        <v>0</v>
      </c>
      <c r="AG34" s="29">
        <v>0</v>
      </c>
      <c r="AH34" s="30">
        <f t="shared" si="14"/>
        <v>0</v>
      </c>
      <c r="AI34" s="29">
        <v>0</v>
      </c>
      <c r="AJ34" s="30">
        <f t="shared" si="15"/>
        <v>0</v>
      </c>
      <c r="AK34" s="29">
        <f t="shared" si="16"/>
        <v>372</v>
      </c>
      <c r="AL34" s="30">
        <f t="shared" si="17"/>
        <v>0.96124031007751942</v>
      </c>
      <c r="AM34" s="29">
        <v>15</v>
      </c>
      <c r="AN34" s="30">
        <f t="shared" si="18"/>
        <v>3.875968992248062E-2</v>
      </c>
      <c r="AO34" s="29">
        <f t="shared" si="19"/>
        <v>387</v>
      </c>
      <c r="AP34" s="31">
        <f t="shared" si="21"/>
        <v>1</v>
      </c>
      <c r="AQ34" s="24"/>
      <c r="AR34" s="32">
        <v>550</v>
      </c>
      <c r="AS34" s="30">
        <f t="shared" si="20"/>
        <v>0.70363636363636362</v>
      </c>
    </row>
    <row r="35" spans="1:45" ht="14.1" customHeight="1">
      <c r="A35" s="27" t="s">
        <v>12</v>
      </c>
      <c r="B35" s="28">
        <v>314</v>
      </c>
      <c r="C35" s="28" t="s">
        <v>14</v>
      </c>
      <c r="D35" s="20"/>
      <c r="E35" s="29">
        <v>53</v>
      </c>
      <c r="F35" s="30">
        <f t="shared" si="0"/>
        <v>0.14600550964187328</v>
      </c>
      <c r="G35" s="29">
        <v>117</v>
      </c>
      <c r="H35" s="30">
        <f t="shared" si="1"/>
        <v>0.32231404958677684</v>
      </c>
      <c r="I35" s="29">
        <v>20</v>
      </c>
      <c r="J35" s="30">
        <f t="shared" si="2"/>
        <v>5.5096418732782371E-2</v>
      </c>
      <c r="K35" s="29">
        <v>13</v>
      </c>
      <c r="L35" s="30">
        <f t="shared" si="3"/>
        <v>3.5812672176308541E-2</v>
      </c>
      <c r="M35" s="29">
        <v>3</v>
      </c>
      <c r="N35" s="30">
        <f t="shared" si="4"/>
        <v>8.2644628099173556E-3</v>
      </c>
      <c r="O35" s="29">
        <v>4</v>
      </c>
      <c r="P35" s="30">
        <f t="shared" si="5"/>
        <v>1.1019283746556474E-2</v>
      </c>
      <c r="Q35" s="29">
        <v>6</v>
      </c>
      <c r="R35" s="30">
        <f t="shared" si="6"/>
        <v>1.6528925619834711E-2</v>
      </c>
      <c r="S35" s="29">
        <v>110</v>
      </c>
      <c r="T35" s="30">
        <f t="shared" si="7"/>
        <v>0.30303030303030304</v>
      </c>
      <c r="U35" s="29">
        <v>3</v>
      </c>
      <c r="V35" s="30">
        <f t="shared" si="8"/>
        <v>8.2644628099173556E-3</v>
      </c>
      <c r="W35" s="29">
        <v>6</v>
      </c>
      <c r="X35" s="30">
        <f t="shared" si="9"/>
        <v>1.6528925619834711E-2</v>
      </c>
      <c r="Y35" s="29">
        <v>1</v>
      </c>
      <c r="Z35" s="30">
        <f t="shared" si="10"/>
        <v>2.7548209366391185E-3</v>
      </c>
      <c r="AA35" s="29">
        <v>3</v>
      </c>
      <c r="AB35" s="30">
        <f t="shared" si="11"/>
        <v>8.2644628099173556E-3</v>
      </c>
      <c r="AC35" s="29">
        <v>0</v>
      </c>
      <c r="AD35" s="30">
        <f t="shared" si="12"/>
        <v>0</v>
      </c>
      <c r="AE35" s="29">
        <v>0</v>
      </c>
      <c r="AF35" s="30">
        <f t="shared" si="13"/>
        <v>0</v>
      </c>
      <c r="AG35" s="29">
        <v>0</v>
      </c>
      <c r="AH35" s="30">
        <f t="shared" si="14"/>
        <v>0</v>
      </c>
      <c r="AI35" s="29">
        <v>0</v>
      </c>
      <c r="AJ35" s="30">
        <f t="shared" si="15"/>
        <v>0</v>
      </c>
      <c r="AK35" s="29">
        <f t="shared" si="16"/>
        <v>339</v>
      </c>
      <c r="AL35" s="30">
        <f t="shared" si="17"/>
        <v>0.93388429752066116</v>
      </c>
      <c r="AM35" s="29">
        <v>24</v>
      </c>
      <c r="AN35" s="30">
        <f t="shared" si="18"/>
        <v>6.6115702479338845E-2</v>
      </c>
      <c r="AO35" s="29">
        <f t="shared" si="19"/>
        <v>363</v>
      </c>
      <c r="AP35" s="31">
        <f t="shared" si="21"/>
        <v>1</v>
      </c>
      <c r="AQ35" s="24"/>
      <c r="AR35" s="32">
        <v>549</v>
      </c>
      <c r="AS35" s="30">
        <f t="shared" si="20"/>
        <v>0.66120218579234968</v>
      </c>
    </row>
    <row r="36" spans="1:45" ht="14.1" customHeight="1">
      <c r="A36" s="27" t="s">
        <v>12</v>
      </c>
      <c r="B36" s="28">
        <v>315</v>
      </c>
      <c r="C36" s="28" t="s">
        <v>13</v>
      </c>
      <c r="D36" s="20"/>
      <c r="E36" s="29">
        <v>62</v>
      </c>
      <c r="F36" s="30">
        <f t="shared" si="0"/>
        <v>0.13276231263383298</v>
      </c>
      <c r="G36" s="29">
        <v>154</v>
      </c>
      <c r="H36" s="30">
        <f t="shared" si="1"/>
        <v>0.32976445396145609</v>
      </c>
      <c r="I36" s="29">
        <v>30</v>
      </c>
      <c r="J36" s="30">
        <f t="shared" si="2"/>
        <v>6.4239828693790149E-2</v>
      </c>
      <c r="K36" s="29">
        <v>13</v>
      </c>
      <c r="L36" s="30">
        <f t="shared" si="3"/>
        <v>2.7837259100642397E-2</v>
      </c>
      <c r="M36" s="29">
        <v>7</v>
      </c>
      <c r="N36" s="30">
        <f t="shared" si="4"/>
        <v>1.4989293361884369E-2</v>
      </c>
      <c r="O36" s="29">
        <v>5</v>
      </c>
      <c r="P36" s="30">
        <f t="shared" si="5"/>
        <v>1.0706638115631691E-2</v>
      </c>
      <c r="Q36" s="29">
        <v>6</v>
      </c>
      <c r="R36" s="30">
        <f t="shared" si="6"/>
        <v>1.284796573875803E-2</v>
      </c>
      <c r="S36" s="29">
        <v>158</v>
      </c>
      <c r="T36" s="30">
        <f t="shared" si="7"/>
        <v>0.33832976445396146</v>
      </c>
      <c r="U36" s="29">
        <v>8</v>
      </c>
      <c r="V36" s="30">
        <f t="shared" si="8"/>
        <v>1.7130620985010708E-2</v>
      </c>
      <c r="W36" s="29">
        <v>1</v>
      </c>
      <c r="X36" s="30">
        <f t="shared" si="9"/>
        <v>2.1413276231263384E-3</v>
      </c>
      <c r="Y36" s="29">
        <v>0</v>
      </c>
      <c r="Z36" s="30">
        <f t="shared" si="10"/>
        <v>0</v>
      </c>
      <c r="AA36" s="29">
        <v>3</v>
      </c>
      <c r="AB36" s="30">
        <f t="shared" si="11"/>
        <v>6.4239828693790149E-3</v>
      </c>
      <c r="AC36" s="29">
        <v>4</v>
      </c>
      <c r="AD36" s="30">
        <f t="shared" si="12"/>
        <v>8.5653104925053538E-3</v>
      </c>
      <c r="AE36" s="29">
        <v>0</v>
      </c>
      <c r="AF36" s="30">
        <f t="shared" si="13"/>
        <v>0</v>
      </c>
      <c r="AG36" s="29">
        <v>0</v>
      </c>
      <c r="AH36" s="30">
        <f t="shared" si="14"/>
        <v>0</v>
      </c>
      <c r="AI36" s="29">
        <v>0</v>
      </c>
      <c r="AJ36" s="30">
        <f t="shared" si="15"/>
        <v>0</v>
      </c>
      <c r="AK36" s="29">
        <f t="shared" si="16"/>
        <v>451</v>
      </c>
      <c r="AL36" s="30">
        <f t="shared" si="17"/>
        <v>0.96573875802997855</v>
      </c>
      <c r="AM36" s="29">
        <v>16</v>
      </c>
      <c r="AN36" s="30">
        <f t="shared" si="18"/>
        <v>3.4261241970021415E-2</v>
      </c>
      <c r="AO36" s="29">
        <f t="shared" si="19"/>
        <v>467</v>
      </c>
      <c r="AP36" s="31">
        <f t="shared" si="21"/>
        <v>1</v>
      </c>
      <c r="AQ36" s="24"/>
      <c r="AR36" s="32">
        <v>663</v>
      </c>
      <c r="AS36" s="30">
        <f t="shared" si="20"/>
        <v>0.70437405731523384</v>
      </c>
    </row>
    <row r="37" spans="1:45" ht="14.1" customHeight="1">
      <c r="A37" s="27" t="s">
        <v>12</v>
      </c>
      <c r="B37" s="28">
        <v>315</v>
      </c>
      <c r="C37" s="28" t="s">
        <v>14</v>
      </c>
      <c r="D37" s="20"/>
      <c r="E37" s="29">
        <v>68</v>
      </c>
      <c r="F37" s="30">
        <f t="shared" si="0"/>
        <v>0.14782608695652175</v>
      </c>
      <c r="G37" s="29">
        <v>112</v>
      </c>
      <c r="H37" s="30">
        <f t="shared" si="1"/>
        <v>0.24347826086956523</v>
      </c>
      <c r="I37" s="29">
        <v>23</v>
      </c>
      <c r="J37" s="30">
        <f t="shared" si="2"/>
        <v>0.05</v>
      </c>
      <c r="K37" s="29">
        <v>21</v>
      </c>
      <c r="L37" s="30">
        <f t="shared" si="3"/>
        <v>4.5652173913043478E-2</v>
      </c>
      <c r="M37" s="29">
        <v>4</v>
      </c>
      <c r="N37" s="30">
        <f t="shared" si="4"/>
        <v>8.6956521739130436E-3</v>
      </c>
      <c r="O37" s="29">
        <v>7</v>
      </c>
      <c r="P37" s="30">
        <f t="shared" si="5"/>
        <v>1.5217391304347827E-2</v>
      </c>
      <c r="Q37" s="29">
        <v>5</v>
      </c>
      <c r="R37" s="30">
        <f t="shared" si="6"/>
        <v>1.0869565217391304E-2</v>
      </c>
      <c r="S37" s="29">
        <v>170</v>
      </c>
      <c r="T37" s="30">
        <f t="shared" si="7"/>
        <v>0.36956521739130432</v>
      </c>
      <c r="U37" s="29">
        <v>8</v>
      </c>
      <c r="V37" s="30">
        <f t="shared" si="8"/>
        <v>1.7391304347826087E-2</v>
      </c>
      <c r="W37" s="29">
        <v>3</v>
      </c>
      <c r="X37" s="30">
        <f t="shared" si="9"/>
        <v>6.5217391304347823E-3</v>
      </c>
      <c r="Y37" s="29">
        <v>0</v>
      </c>
      <c r="Z37" s="30">
        <f t="shared" si="10"/>
        <v>0</v>
      </c>
      <c r="AA37" s="29">
        <v>3</v>
      </c>
      <c r="AB37" s="30">
        <f t="shared" si="11"/>
        <v>6.5217391304347823E-3</v>
      </c>
      <c r="AC37" s="29">
        <v>3</v>
      </c>
      <c r="AD37" s="30">
        <f t="shared" si="12"/>
        <v>6.5217391304347823E-3</v>
      </c>
      <c r="AE37" s="29">
        <v>2</v>
      </c>
      <c r="AF37" s="30">
        <f t="shared" si="13"/>
        <v>4.3478260869565218E-3</v>
      </c>
      <c r="AG37" s="29">
        <v>0</v>
      </c>
      <c r="AH37" s="30">
        <f t="shared" si="14"/>
        <v>0</v>
      </c>
      <c r="AI37" s="29">
        <v>0</v>
      </c>
      <c r="AJ37" s="30">
        <f t="shared" si="15"/>
        <v>0</v>
      </c>
      <c r="AK37" s="29">
        <f t="shared" si="16"/>
        <v>429</v>
      </c>
      <c r="AL37" s="30">
        <f t="shared" si="17"/>
        <v>0.93260869565217386</v>
      </c>
      <c r="AM37" s="29">
        <v>31</v>
      </c>
      <c r="AN37" s="30">
        <f t="shared" si="18"/>
        <v>6.7391304347826086E-2</v>
      </c>
      <c r="AO37" s="29">
        <f t="shared" si="19"/>
        <v>460</v>
      </c>
      <c r="AP37" s="31">
        <f t="shared" si="21"/>
        <v>1</v>
      </c>
      <c r="AQ37" s="24"/>
      <c r="AR37" s="32">
        <v>662</v>
      </c>
      <c r="AS37" s="30">
        <f t="shared" si="20"/>
        <v>0.69486404833836857</v>
      </c>
    </row>
    <row r="38" spans="1:45" ht="14.1" customHeight="1">
      <c r="A38" s="27" t="s">
        <v>12</v>
      </c>
      <c r="B38" s="28">
        <v>316</v>
      </c>
      <c r="C38" s="28" t="s">
        <v>13</v>
      </c>
      <c r="D38" s="20"/>
      <c r="E38" s="29">
        <v>49</v>
      </c>
      <c r="F38" s="30">
        <f t="shared" si="0"/>
        <v>0.1396011396011396</v>
      </c>
      <c r="G38" s="29">
        <v>114</v>
      </c>
      <c r="H38" s="30">
        <f t="shared" si="1"/>
        <v>0.3247863247863248</v>
      </c>
      <c r="I38" s="29">
        <v>33</v>
      </c>
      <c r="J38" s="30">
        <f t="shared" si="2"/>
        <v>9.4017094017094016E-2</v>
      </c>
      <c r="K38" s="29">
        <v>10</v>
      </c>
      <c r="L38" s="30">
        <f t="shared" si="3"/>
        <v>2.8490028490028491E-2</v>
      </c>
      <c r="M38" s="29">
        <v>7</v>
      </c>
      <c r="N38" s="30">
        <f t="shared" si="4"/>
        <v>1.9943019943019943E-2</v>
      </c>
      <c r="O38" s="29">
        <v>4</v>
      </c>
      <c r="P38" s="30">
        <f t="shared" si="5"/>
        <v>1.1396011396011397E-2</v>
      </c>
      <c r="Q38" s="29">
        <v>9</v>
      </c>
      <c r="R38" s="30">
        <f t="shared" si="6"/>
        <v>2.564102564102564E-2</v>
      </c>
      <c r="S38" s="29">
        <v>117</v>
      </c>
      <c r="T38" s="30">
        <f t="shared" si="7"/>
        <v>0.33333333333333331</v>
      </c>
      <c r="U38" s="29">
        <v>0</v>
      </c>
      <c r="V38" s="30">
        <f t="shared" si="8"/>
        <v>0</v>
      </c>
      <c r="W38" s="29">
        <v>2</v>
      </c>
      <c r="X38" s="30">
        <f t="shared" si="9"/>
        <v>5.6980056980056983E-3</v>
      </c>
      <c r="Y38" s="29">
        <v>0</v>
      </c>
      <c r="Z38" s="30">
        <f t="shared" si="10"/>
        <v>0</v>
      </c>
      <c r="AA38" s="29">
        <v>4</v>
      </c>
      <c r="AB38" s="30">
        <f t="shared" si="11"/>
        <v>1.1396011396011397E-2</v>
      </c>
      <c r="AC38" s="29">
        <v>2</v>
      </c>
      <c r="AD38" s="30">
        <f t="shared" si="12"/>
        <v>5.6980056980056983E-3</v>
      </c>
      <c r="AE38" s="29">
        <v>0</v>
      </c>
      <c r="AF38" s="30">
        <f t="shared" si="13"/>
        <v>0</v>
      </c>
      <c r="AG38" s="29">
        <v>0</v>
      </c>
      <c r="AH38" s="30">
        <f t="shared" si="14"/>
        <v>0</v>
      </c>
      <c r="AI38" s="29">
        <v>0</v>
      </c>
      <c r="AJ38" s="30">
        <f t="shared" si="15"/>
        <v>0</v>
      </c>
      <c r="AK38" s="29">
        <f t="shared" si="16"/>
        <v>351</v>
      </c>
      <c r="AL38" s="30">
        <f t="shared" si="17"/>
        <v>1</v>
      </c>
      <c r="AM38" s="29">
        <v>0</v>
      </c>
      <c r="AN38" s="30">
        <f t="shared" si="18"/>
        <v>0</v>
      </c>
      <c r="AO38" s="29">
        <f t="shared" si="19"/>
        <v>351</v>
      </c>
      <c r="AP38" s="31">
        <f t="shared" si="21"/>
        <v>1</v>
      </c>
      <c r="AQ38" s="24"/>
      <c r="AR38" s="32">
        <v>525</v>
      </c>
      <c r="AS38" s="30">
        <f t="shared" si="20"/>
        <v>0.66857142857142859</v>
      </c>
    </row>
    <row r="39" spans="1:45" ht="14.1" customHeight="1">
      <c r="A39" s="27" t="s">
        <v>12</v>
      </c>
      <c r="B39" s="28">
        <v>316</v>
      </c>
      <c r="C39" s="28" t="s">
        <v>14</v>
      </c>
      <c r="D39" s="20"/>
      <c r="E39" s="29">
        <v>53</v>
      </c>
      <c r="F39" s="30">
        <f t="shared" si="0"/>
        <v>0.16012084592145015</v>
      </c>
      <c r="G39" s="29">
        <v>96</v>
      </c>
      <c r="H39" s="30">
        <f t="shared" si="1"/>
        <v>0.29003021148036257</v>
      </c>
      <c r="I39" s="29">
        <v>29</v>
      </c>
      <c r="J39" s="30">
        <f t="shared" si="2"/>
        <v>8.7613293051359523E-2</v>
      </c>
      <c r="K39" s="29">
        <v>5</v>
      </c>
      <c r="L39" s="30">
        <f t="shared" si="3"/>
        <v>1.5105740181268883E-2</v>
      </c>
      <c r="M39" s="29">
        <v>3</v>
      </c>
      <c r="N39" s="30">
        <f t="shared" si="4"/>
        <v>9.0634441087613302E-3</v>
      </c>
      <c r="O39" s="29">
        <v>3</v>
      </c>
      <c r="P39" s="30">
        <f t="shared" si="5"/>
        <v>9.0634441087613302E-3</v>
      </c>
      <c r="Q39" s="29">
        <v>7</v>
      </c>
      <c r="R39" s="30">
        <f t="shared" si="6"/>
        <v>2.1148036253776436E-2</v>
      </c>
      <c r="S39" s="29">
        <v>108</v>
      </c>
      <c r="T39" s="30">
        <f t="shared" si="7"/>
        <v>0.32628398791540786</v>
      </c>
      <c r="U39" s="29">
        <v>7</v>
      </c>
      <c r="V39" s="30">
        <f t="shared" si="8"/>
        <v>2.1148036253776436E-2</v>
      </c>
      <c r="W39" s="29">
        <v>1</v>
      </c>
      <c r="X39" s="30">
        <f t="shared" si="9"/>
        <v>3.0211480362537764E-3</v>
      </c>
      <c r="Y39" s="29">
        <v>0</v>
      </c>
      <c r="Z39" s="30">
        <f t="shared" si="10"/>
        <v>0</v>
      </c>
      <c r="AA39" s="29">
        <v>1</v>
      </c>
      <c r="AB39" s="30">
        <f t="shared" si="11"/>
        <v>3.0211480362537764E-3</v>
      </c>
      <c r="AC39" s="29">
        <v>0</v>
      </c>
      <c r="AD39" s="30">
        <f t="shared" si="12"/>
        <v>0</v>
      </c>
      <c r="AE39" s="29">
        <v>0</v>
      </c>
      <c r="AF39" s="30">
        <f t="shared" si="13"/>
        <v>0</v>
      </c>
      <c r="AG39" s="29">
        <v>0</v>
      </c>
      <c r="AH39" s="30">
        <f t="shared" si="14"/>
        <v>0</v>
      </c>
      <c r="AI39" s="29">
        <v>0</v>
      </c>
      <c r="AJ39" s="30">
        <f t="shared" si="15"/>
        <v>0</v>
      </c>
      <c r="AK39" s="29">
        <f t="shared" si="16"/>
        <v>313</v>
      </c>
      <c r="AL39" s="30">
        <f t="shared" si="17"/>
        <v>0.94561933534743203</v>
      </c>
      <c r="AM39" s="29">
        <v>18</v>
      </c>
      <c r="AN39" s="30">
        <f t="shared" si="18"/>
        <v>5.4380664652567974E-2</v>
      </c>
      <c r="AO39" s="29">
        <f t="shared" si="19"/>
        <v>331</v>
      </c>
      <c r="AP39" s="31">
        <f t="shared" si="21"/>
        <v>1</v>
      </c>
      <c r="AQ39" s="24"/>
      <c r="AR39" s="32">
        <v>525</v>
      </c>
      <c r="AS39" s="30">
        <f t="shared" si="20"/>
        <v>0.63047619047619052</v>
      </c>
    </row>
    <row r="40" spans="1:45" ht="14.1" customHeight="1">
      <c r="A40" s="27" t="s">
        <v>12</v>
      </c>
      <c r="B40" s="28">
        <v>316</v>
      </c>
      <c r="C40" s="28" t="s">
        <v>16</v>
      </c>
      <c r="D40" s="20"/>
      <c r="E40" s="29">
        <v>43</v>
      </c>
      <c r="F40" s="30">
        <f t="shared" si="0"/>
        <v>0.12215909090909091</v>
      </c>
      <c r="G40" s="29">
        <v>114</v>
      </c>
      <c r="H40" s="30">
        <f t="shared" si="1"/>
        <v>0.32386363636363635</v>
      </c>
      <c r="I40" s="29">
        <v>25</v>
      </c>
      <c r="J40" s="30">
        <f t="shared" si="2"/>
        <v>7.1022727272727279E-2</v>
      </c>
      <c r="K40" s="29">
        <v>8</v>
      </c>
      <c r="L40" s="30">
        <f t="shared" si="3"/>
        <v>2.2727272727272728E-2</v>
      </c>
      <c r="M40" s="29">
        <v>2</v>
      </c>
      <c r="N40" s="30">
        <f t="shared" si="4"/>
        <v>5.681818181818182E-3</v>
      </c>
      <c r="O40" s="29">
        <v>5</v>
      </c>
      <c r="P40" s="30">
        <f t="shared" si="5"/>
        <v>1.4204545454545454E-2</v>
      </c>
      <c r="Q40" s="29">
        <v>13</v>
      </c>
      <c r="R40" s="30">
        <f t="shared" si="6"/>
        <v>3.6931818181818184E-2</v>
      </c>
      <c r="S40" s="29">
        <v>108</v>
      </c>
      <c r="T40" s="30">
        <f t="shared" si="7"/>
        <v>0.30681818181818182</v>
      </c>
      <c r="U40" s="29">
        <v>3</v>
      </c>
      <c r="V40" s="30">
        <f t="shared" si="8"/>
        <v>8.5227272727272721E-3</v>
      </c>
      <c r="W40" s="29">
        <v>2</v>
      </c>
      <c r="X40" s="30">
        <f t="shared" si="9"/>
        <v>5.681818181818182E-3</v>
      </c>
      <c r="Y40" s="29">
        <v>0</v>
      </c>
      <c r="Z40" s="30">
        <f t="shared" si="10"/>
        <v>0</v>
      </c>
      <c r="AA40" s="29">
        <v>5</v>
      </c>
      <c r="AB40" s="30">
        <f t="shared" si="11"/>
        <v>1.4204545454545454E-2</v>
      </c>
      <c r="AC40" s="29">
        <v>3</v>
      </c>
      <c r="AD40" s="30">
        <f t="shared" si="12"/>
        <v>8.5227272727272721E-3</v>
      </c>
      <c r="AE40" s="29">
        <v>0</v>
      </c>
      <c r="AF40" s="30">
        <f t="shared" si="13"/>
        <v>0</v>
      </c>
      <c r="AG40" s="29">
        <v>0</v>
      </c>
      <c r="AH40" s="30">
        <f t="shared" si="14"/>
        <v>0</v>
      </c>
      <c r="AI40" s="29">
        <v>0</v>
      </c>
      <c r="AJ40" s="30">
        <f t="shared" si="15"/>
        <v>0</v>
      </c>
      <c r="AK40" s="29">
        <f t="shared" si="16"/>
        <v>331</v>
      </c>
      <c r="AL40" s="30">
        <f t="shared" si="17"/>
        <v>0.94034090909090906</v>
      </c>
      <c r="AM40" s="29">
        <v>21</v>
      </c>
      <c r="AN40" s="30">
        <f t="shared" si="18"/>
        <v>5.9659090909090912E-2</v>
      </c>
      <c r="AO40" s="29">
        <f t="shared" si="19"/>
        <v>352</v>
      </c>
      <c r="AP40" s="31">
        <f t="shared" si="21"/>
        <v>1</v>
      </c>
      <c r="AQ40" s="24"/>
      <c r="AR40" s="32">
        <v>524</v>
      </c>
      <c r="AS40" s="30">
        <f t="shared" si="20"/>
        <v>0.6717557251908397</v>
      </c>
    </row>
    <row r="41" spans="1:45" ht="14.1" customHeight="1">
      <c r="A41" s="27" t="s">
        <v>12</v>
      </c>
      <c r="B41" s="28">
        <v>317</v>
      </c>
      <c r="C41" s="28" t="s">
        <v>13</v>
      </c>
      <c r="D41" s="20"/>
      <c r="E41" s="29">
        <v>67</v>
      </c>
      <c r="F41" s="30">
        <f t="shared" si="0"/>
        <v>0.14346895074946467</v>
      </c>
      <c r="G41" s="29">
        <v>122</v>
      </c>
      <c r="H41" s="30">
        <f t="shared" si="1"/>
        <v>0.26124197002141325</v>
      </c>
      <c r="I41" s="29">
        <v>23</v>
      </c>
      <c r="J41" s="30">
        <f t="shared" si="2"/>
        <v>4.9250535331905779E-2</v>
      </c>
      <c r="K41" s="29">
        <v>16</v>
      </c>
      <c r="L41" s="30">
        <f t="shared" si="3"/>
        <v>3.4261241970021415E-2</v>
      </c>
      <c r="M41" s="29">
        <v>3</v>
      </c>
      <c r="N41" s="30">
        <f t="shared" si="4"/>
        <v>6.4239828693790149E-3</v>
      </c>
      <c r="O41" s="29">
        <v>10</v>
      </c>
      <c r="P41" s="30">
        <f t="shared" si="5"/>
        <v>2.1413276231263382E-2</v>
      </c>
      <c r="Q41" s="29">
        <v>20</v>
      </c>
      <c r="R41" s="30">
        <f t="shared" si="6"/>
        <v>4.2826552462526764E-2</v>
      </c>
      <c r="S41" s="29">
        <v>147</v>
      </c>
      <c r="T41" s="30">
        <f t="shared" si="7"/>
        <v>0.31477516059957172</v>
      </c>
      <c r="U41" s="29">
        <v>8</v>
      </c>
      <c r="V41" s="30">
        <f t="shared" si="8"/>
        <v>1.7130620985010708E-2</v>
      </c>
      <c r="W41" s="29">
        <v>5</v>
      </c>
      <c r="X41" s="30">
        <f t="shared" si="9"/>
        <v>1.0706638115631691E-2</v>
      </c>
      <c r="Y41" s="29">
        <v>1</v>
      </c>
      <c r="Z41" s="30">
        <f t="shared" si="10"/>
        <v>2.1413276231263384E-3</v>
      </c>
      <c r="AA41" s="29">
        <v>4</v>
      </c>
      <c r="AB41" s="30">
        <f t="shared" si="11"/>
        <v>8.5653104925053538E-3</v>
      </c>
      <c r="AC41" s="29">
        <v>2</v>
      </c>
      <c r="AD41" s="30">
        <f t="shared" si="12"/>
        <v>4.2826552462526769E-3</v>
      </c>
      <c r="AE41" s="29">
        <v>0</v>
      </c>
      <c r="AF41" s="30">
        <f t="shared" si="13"/>
        <v>0</v>
      </c>
      <c r="AG41" s="29">
        <v>0</v>
      </c>
      <c r="AH41" s="30">
        <f t="shared" si="14"/>
        <v>0</v>
      </c>
      <c r="AI41" s="29">
        <v>0</v>
      </c>
      <c r="AJ41" s="30">
        <f t="shared" si="15"/>
        <v>0</v>
      </c>
      <c r="AK41" s="29">
        <f t="shared" si="16"/>
        <v>428</v>
      </c>
      <c r="AL41" s="30">
        <f t="shared" si="17"/>
        <v>0.91648822269807284</v>
      </c>
      <c r="AM41" s="29">
        <v>39</v>
      </c>
      <c r="AN41" s="30">
        <f t="shared" si="18"/>
        <v>8.3511777301927201E-2</v>
      </c>
      <c r="AO41" s="29">
        <f t="shared" si="19"/>
        <v>467</v>
      </c>
      <c r="AP41" s="31">
        <f t="shared" si="21"/>
        <v>1</v>
      </c>
      <c r="AQ41" s="24"/>
      <c r="AR41" s="32">
        <v>704</v>
      </c>
      <c r="AS41" s="30">
        <f t="shared" si="20"/>
        <v>0.66335227272727271</v>
      </c>
    </row>
    <row r="42" spans="1:45" ht="14.1" customHeight="1">
      <c r="A42" s="27" t="s">
        <v>12</v>
      </c>
      <c r="B42" s="28">
        <v>317</v>
      </c>
      <c r="C42" s="28" t="s">
        <v>14</v>
      </c>
      <c r="D42" s="20"/>
      <c r="E42" s="29">
        <v>84</v>
      </c>
      <c r="F42" s="30">
        <f t="shared" si="0"/>
        <v>0.18961625282167044</v>
      </c>
      <c r="G42" s="29">
        <v>107</v>
      </c>
      <c r="H42" s="30">
        <f t="shared" si="1"/>
        <v>0.24153498871331827</v>
      </c>
      <c r="I42" s="29">
        <v>25</v>
      </c>
      <c r="J42" s="30">
        <f t="shared" si="2"/>
        <v>5.6433408577878104E-2</v>
      </c>
      <c r="K42" s="29">
        <v>8</v>
      </c>
      <c r="L42" s="30">
        <f t="shared" si="3"/>
        <v>1.8058690744920992E-2</v>
      </c>
      <c r="M42" s="29">
        <v>5</v>
      </c>
      <c r="N42" s="30">
        <f t="shared" si="4"/>
        <v>1.1286681715575621E-2</v>
      </c>
      <c r="O42" s="29">
        <v>4</v>
      </c>
      <c r="P42" s="30">
        <f t="shared" si="5"/>
        <v>9.0293453724604959E-3</v>
      </c>
      <c r="Q42" s="29">
        <v>11</v>
      </c>
      <c r="R42" s="30">
        <f t="shared" si="6"/>
        <v>2.4830699774266364E-2</v>
      </c>
      <c r="S42" s="29">
        <v>161</v>
      </c>
      <c r="T42" s="30">
        <f t="shared" si="7"/>
        <v>0.36343115124153497</v>
      </c>
      <c r="U42" s="29">
        <v>6</v>
      </c>
      <c r="V42" s="30">
        <f t="shared" si="8"/>
        <v>1.3544018058690745E-2</v>
      </c>
      <c r="W42" s="29">
        <v>4</v>
      </c>
      <c r="X42" s="30">
        <f t="shared" si="9"/>
        <v>9.0293453724604959E-3</v>
      </c>
      <c r="Y42" s="29">
        <v>0</v>
      </c>
      <c r="Z42" s="30">
        <f t="shared" si="10"/>
        <v>0</v>
      </c>
      <c r="AA42" s="29">
        <v>2</v>
      </c>
      <c r="AB42" s="30">
        <f t="shared" si="11"/>
        <v>4.5146726862302479E-3</v>
      </c>
      <c r="AC42" s="29">
        <v>1</v>
      </c>
      <c r="AD42" s="30">
        <f t="shared" si="12"/>
        <v>2.257336343115124E-3</v>
      </c>
      <c r="AE42" s="29">
        <v>0</v>
      </c>
      <c r="AF42" s="30">
        <f t="shared" si="13"/>
        <v>0</v>
      </c>
      <c r="AG42" s="29">
        <v>0</v>
      </c>
      <c r="AH42" s="30">
        <f t="shared" si="14"/>
        <v>0</v>
      </c>
      <c r="AI42" s="29">
        <v>0</v>
      </c>
      <c r="AJ42" s="30">
        <f t="shared" si="15"/>
        <v>0</v>
      </c>
      <c r="AK42" s="29">
        <f t="shared" si="16"/>
        <v>418</v>
      </c>
      <c r="AL42" s="30">
        <f t="shared" si="17"/>
        <v>0.94356659142212185</v>
      </c>
      <c r="AM42" s="29">
        <v>25</v>
      </c>
      <c r="AN42" s="30">
        <f t="shared" si="18"/>
        <v>5.6433408577878104E-2</v>
      </c>
      <c r="AO42" s="29">
        <f t="shared" si="19"/>
        <v>443</v>
      </c>
      <c r="AP42" s="31">
        <f t="shared" si="21"/>
        <v>1</v>
      </c>
      <c r="AQ42" s="24"/>
      <c r="AR42" s="32">
        <v>704</v>
      </c>
      <c r="AS42" s="30">
        <f t="shared" si="20"/>
        <v>0.62926136363636365</v>
      </c>
    </row>
    <row r="43" spans="1:45" ht="14.1" customHeight="1">
      <c r="A43" s="27" t="s">
        <v>12</v>
      </c>
      <c r="B43" s="28">
        <v>317</v>
      </c>
      <c r="C43" s="28" t="s">
        <v>16</v>
      </c>
      <c r="D43" s="20"/>
      <c r="E43" s="29">
        <v>76</v>
      </c>
      <c r="F43" s="30">
        <f t="shared" si="0"/>
        <v>0.16379310344827586</v>
      </c>
      <c r="G43" s="29">
        <v>110</v>
      </c>
      <c r="H43" s="30">
        <f t="shared" si="1"/>
        <v>0.23706896551724138</v>
      </c>
      <c r="I43" s="29">
        <v>23</v>
      </c>
      <c r="J43" s="30">
        <f t="shared" si="2"/>
        <v>4.9568965517241381E-2</v>
      </c>
      <c r="K43" s="29">
        <v>7</v>
      </c>
      <c r="L43" s="30">
        <f t="shared" si="3"/>
        <v>1.5086206896551725E-2</v>
      </c>
      <c r="M43" s="29">
        <v>8</v>
      </c>
      <c r="N43" s="30">
        <f t="shared" si="4"/>
        <v>1.7241379310344827E-2</v>
      </c>
      <c r="O43" s="29">
        <v>6</v>
      </c>
      <c r="P43" s="30">
        <f t="shared" si="5"/>
        <v>1.2931034482758621E-2</v>
      </c>
      <c r="Q43" s="29">
        <v>12</v>
      </c>
      <c r="R43" s="30">
        <f t="shared" si="6"/>
        <v>2.5862068965517241E-2</v>
      </c>
      <c r="S43" s="29">
        <v>184</v>
      </c>
      <c r="T43" s="30">
        <f t="shared" si="7"/>
        <v>0.39655172413793105</v>
      </c>
      <c r="U43" s="29">
        <v>4</v>
      </c>
      <c r="V43" s="30">
        <f t="shared" si="8"/>
        <v>8.6206896551724137E-3</v>
      </c>
      <c r="W43" s="29">
        <v>3</v>
      </c>
      <c r="X43" s="30">
        <f t="shared" si="9"/>
        <v>6.4655172413793103E-3</v>
      </c>
      <c r="Y43" s="29">
        <v>0</v>
      </c>
      <c r="Z43" s="30">
        <f t="shared" si="10"/>
        <v>0</v>
      </c>
      <c r="AA43" s="29">
        <v>3</v>
      </c>
      <c r="AB43" s="30">
        <f t="shared" si="11"/>
        <v>6.4655172413793103E-3</v>
      </c>
      <c r="AC43" s="29">
        <v>2</v>
      </c>
      <c r="AD43" s="30">
        <f t="shared" si="12"/>
        <v>4.3103448275862068E-3</v>
      </c>
      <c r="AE43" s="29">
        <v>0</v>
      </c>
      <c r="AF43" s="30">
        <f t="shared" si="13"/>
        <v>0</v>
      </c>
      <c r="AG43" s="29">
        <v>0</v>
      </c>
      <c r="AH43" s="30">
        <f t="shared" si="14"/>
        <v>0</v>
      </c>
      <c r="AI43" s="29">
        <v>0</v>
      </c>
      <c r="AJ43" s="30">
        <f t="shared" si="15"/>
        <v>0</v>
      </c>
      <c r="AK43" s="29">
        <f t="shared" si="16"/>
        <v>438</v>
      </c>
      <c r="AL43" s="30">
        <f t="shared" si="17"/>
        <v>0.94396551724137934</v>
      </c>
      <c r="AM43" s="29">
        <v>26</v>
      </c>
      <c r="AN43" s="30">
        <f t="shared" si="18"/>
        <v>5.6034482758620691E-2</v>
      </c>
      <c r="AO43" s="29">
        <f t="shared" si="19"/>
        <v>464</v>
      </c>
      <c r="AP43" s="31">
        <f t="shared" si="21"/>
        <v>1</v>
      </c>
      <c r="AQ43" s="24"/>
      <c r="AR43" s="32">
        <v>704</v>
      </c>
      <c r="AS43" s="30">
        <f t="shared" si="20"/>
        <v>0.65909090909090906</v>
      </c>
    </row>
    <row r="44" spans="1:45" ht="14.1" customHeight="1">
      <c r="A44" s="27" t="s">
        <v>12</v>
      </c>
      <c r="B44" s="28">
        <v>318</v>
      </c>
      <c r="C44" s="28" t="s">
        <v>13</v>
      </c>
      <c r="D44" s="20"/>
      <c r="E44" s="29">
        <v>59</v>
      </c>
      <c r="F44" s="30">
        <f t="shared" si="0"/>
        <v>0.15608465608465608</v>
      </c>
      <c r="G44" s="29">
        <v>127</v>
      </c>
      <c r="H44" s="30">
        <f t="shared" si="1"/>
        <v>0.33597883597883599</v>
      </c>
      <c r="I44" s="29">
        <v>19</v>
      </c>
      <c r="J44" s="30">
        <f t="shared" si="2"/>
        <v>5.0264550264550262E-2</v>
      </c>
      <c r="K44" s="29">
        <v>9</v>
      </c>
      <c r="L44" s="30">
        <f t="shared" si="3"/>
        <v>2.3809523809523808E-2</v>
      </c>
      <c r="M44" s="29">
        <v>4</v>
      </c>
      <c r="N44" s="30">
        <f t="shared" si="4"/>
        <v>1.0582010582010581E-2</v>
      </c>
      <c r="O44" s="29">
        <v>4</v>
      </c>
      <c r="P44" s="30">
        <f t="shared" si="5"/>
        <v>1.0582010582010581E-2</v>
      </c>
      <c r="Q44" s="29">
        <v>8</v>
      </c>
      <c r="R44" s="30">
        <f t="shared" si="6"/>
        <v>2.1164021164021163E-2</v>
      </c>
      <c r="S44" s="29">
        <v>113</v>
      </c>
      <c r="T44" s="30">
        <f t="shared" si="7"/>
        <v>0.29894179894179895</v>
      </c>
      <c r="U44" s="29">
        <v>4</v>
      </c>
      <c r="V44" s="30">
        <f t="shared" si="8"/>
        <v>1.0582010582010581E-2</v>
      </c>
      <c r="W44" s="29">
        <v>1</v>
      </c>
      <c r="X44" s="30">
        <f t="shared" si="9"/>
        <v>2.6455026455026454E-3</v>
      </c>
      <c r="Y44" s="29">
        <v>2</v>
      </c>
      <c r="Z44" s="30">
        <f t="shared" si="10"/>
        <v>5.2910052910052907E-3</v>
      </c>
      <c r="AA44" s="29">
        <v>2</v>
      </c>
      <c r="AB44" s="30">
        <f t="shared" si="11"/>
        <v>5.2910052910052907E-3</v>
      </c>
      <c r="AC44" s="29">
        <v>0</v>
      </c>
      <c r="AD44" s="30">
        <f t="shared" si="12"/>
        <v>0</v>
      </c>
      <c r="AE44" s="29">
        <v>0</v>
      </c>
      <c r="AF44" s="30">
        <f t="shared" si="13"/>
        <v>0</v>
      </c>
      <c r="AG44" s="29">
        <v>0</v>
      </c>
      <c r="AH44" s="30">
        <f t="shared" si="14"/>
        <v>0</v>
      </c>
      <c r="AI44" s="29">
        <v>0</v>
      </c>
      <c r="AJ44" s="30">
        <f t="shared" si="15"/>
        <v>0</v>
      </c>
      <c r="AK44" s="29">
        <f t="shared" si="16"/>
        <v>352</v>
      </c>
      <c r="AL44" s="30">
        <f t="shared" si="17"/>
        <v>0.93121693121693117</v>
      </c>
      <c r="AM44" s="29">
        <v>26</v>
      </c>
      <c r="AN44" s="30">
        <f t="shared" si="18"/>
        <v>6.8783068783068779E-2</v>
      </c>
      <c r="AO44" s="29">
        <f t="shared" si="19"/>
        <v>378</v>
      </c>
      <c r="AP44" s="31">
        <f t="shared" si="21"/>
        <v>1</v>
      </c>
      <c r="AQ44" s="24"/>
      <c r="AR44" s="32">
        <v>537</v>
      </c>
      <c r="AS44" s="30">
        <f t="shared" si="20"/>
        <v>0.7039106145251397</v>
      </c>
    </row>
    <row r="45" spans="1:45" ht="14.1" customHeight="1">
      <c r="A45" s="27" t="s">
        <v>12</v>
      </c>
      <c r="B45" s="28">
        <v>318</v>
      </c>
      <c r="C45" s="28" t="s">
        <v>14</v>
      </c>
      <c r="D45" s="20"/>
      <c r="E45" s="29">
        <v>55</v>
      </c>
      <c r="F45" s="30">
        <f t="shared" si="0"/>
        <v>0.1523545706371191</v>
      </c>
      <c r="G45" s="29">
        <v>105</v>
      </c>
      <c r="H45" s="30">
        <f t="shared" si="1"/>
        <v>0.29085872576177285</v>
      </c>
      <c r="I45" s="29">
        <v>24</v>
      </c>
      <c r="J45" s="30">
        <f t="shared" si="2"/>
        <v>6.6481994459833799E-2</v>
      </c>
      <c r="K45" s="29">
        <v>13</v>
      </c>
      <c r="L45" s="30">
        <f t="shared" si="3"/>
        <v>3.6011080332409975E-2</v>
      </c>
      <c r="M45" s="29">
        <v>4</v>
      </c>
      <c r="N45" s="30">
        <f t="shared" si="4"/>
        <v>1.1080332409972299E-2</v>
      </c>
      <c r="O45" s="29">
        <v>3</v>
      </c>
      <c r="P45" s="30">
        <f t="shared" si="5"/>
        <v>8.3102493074792248E-3</v>
      </c>
      <c r="Q45" s="29">
        <v>4</v>
      </c>
      <c r="R45" s="30">
        <f t="shared" si="6"/>
        <v>1.1080332409972299E-2</v>
      </c>
      <c r="S45" s="29">
        <v>124</v>
      </c>
      <c r="T45" s="30">
        <f t="shared" si="7"/>
        <v>0.34349030470914127</v>
      </c>
      <c r="U45" s="29">
        <v>7</v>
      </c>
      <c r="V45" s="30">
        <f t="shared" si="8"/>
        <v>1.9390581717451522E-2</v>
      </c>
      <c r="W45" s="29">
        <v>1</v>
      </c>
      <c r="X45" s="30">
        <f t="shared" si="9"/>
        <v>2.7700831024930748E-3</v>
      </c>
      <c r="Y45" s="29">
        <v>0</v>
      </c>
      <c r="Z45" s="30">
        <f t="shared" si="10"/>
        <v>0</v>
      </c>
      <c r="AA45" s="29">
        <v>1</v>
      </c>
      <c r="AB45" s="30">
        <f t="shared" si="11"/>
        <v>2.7700831024930748E-3</v>
      </c>
      <c r="AC45" s="29">
        <v>4</v>
      </c>
      <c r="AD45" s="30">
        <f t="shared" si="12"/>
        <v>1.1080332409972299E-2</v>
      </c>
      <c r="AE45" s="29">
        <v>0</v>
      </c>
      <c r="AF45" s="30">
        <f t="shared" si="13"/>
        <v>0</v>
      </c>
      <c r="AG45" s="29">
        <v>0</v>
      </c>
      <c r="AH45" s="30">
        <f t="shared" si="14"/>
        <v>0</v>
      </c>
      <c r="AI45" s="29">
        <v>0</v>
      </c>
      <c r="AJ45" s="30">
        <f t="shared" si="15"/>
        <v>0</v>
      </c>
      <c r="AK45" s="29">
        <f t="shared" si="16"/>
        <v>345</v>
      </c>
      <c r="AL45" s="30">
        <f t="shared" si="17"/>
        <v>0.95567867036011078</v>
      </c>
      <c r="AM45" s="29">
        <v>16</v>
      </c>
      <c r="AN45" s="30">
        <f t="shared" si="18"/>
        <v>4.4321329639889197E-2</v>
      </c>
      <c r="AO45" s="29">
        <f t="shared" si="19"/>
        <v>361</v>
      </c>
      <c r="AP45" s="31">
        <f t="shared" si="21"/>
        <v>1</v>
      </c>
      <c r="AQ45" s="24"/>
      <c r="AR45" s="32">
        <v>537</v>
      </c>
      <c r="AS45" s="30">
        <f t="shared" si="20"/>
        <v>0.67225325884543763</v>
      </c>
    </row>
    <row r="46" spans="1:45" ht="14.1" customHeight="1">
      <c r="A46" s="27" t="s">
        <v>12</v>
      </c>
      <c r="B46" s="28">
        <v>318</v>
      </c>
      <c r="C46" s="28" t="s">
        <v>16</v>
      </c>
      <c r="D46" s="20"/>
      <c r="E46" s="29">
        <v>76</v>
      </c>
      <c r="F46" s="30">
        <f t="shared" si="0"/>
        <v>0.20708446866485014</v>
      </c>
      <c r="G46" s="29">
        <v>85</v>
      </c>
      <c r="H46" s="30">
        <f t="shared" si="1"/>
        <v>0.23160762942779292</v>
      </c>
      <c r="I46" s="29">
        <v>26</v>
      </c>
      <c r="J46" s="30">
        <f t="shared" si="2"/>
        <v>7.0844686648501368E-2</v>
      </c>
      <c r="K46" s="29">
        <v>17</v>
      </c>
      <c r="L46" s="30">
        <f t="shared" si="3"/>
        <v>4.632152588555858E-2</v>
      </c>
      <c r="M46" s="29">
        <v>3</v>
      </c>
      <c r="N46" s="30">
        <f t="shared" si="4"/>
        <v>8.1743869209809257E-3</v>
      </c>
      <c r="O46" s="29">
        <v>8</v>
      </c>
      <c r="P46" s="30">
        <f t="shared" si="5"/>
        <v>2.1798365122615803E-2</v>
      </c>
      <c r="Q46" s="29">
        <v>6</v>
      </c>
      <c r="R46" s="30">
        <f t="shared" si="6"/>
        <v>1.6348773841961851E-2</v>
      </c>
      <c r="S46" s="29">
        <v>116</v>
      </c>
      <c r="T46" s="30">
        <f t="shared" si="7"/>
        <v>0.31607629427792916</v>
      </c>
      <c r="U46" s="29">
        <v>4</v>
      </c>
      <c r="V46" s="30">
        <f t="shared" si="8"/>
        <v>1.0899182561307902E-2</v>
      </c>
      <c r="W46" s="29">
        <v>3</v>
      </c>
      <c r="X46" s="30">
        <f t="shared" si="9"/>
        <v>8.1743869209809257E-3</v>
      </c>
      <c r="Y46" s="29">
        <v>1</v>
      </c>
      <c r="Z46" s="30">
        <f t="shared" si="10"/>
        <v>2.7247956403269754E-3</v>
      </c>
      <c r="AA46" s="29">
        <v>4</v>
      </c>
      <c r="AB46" s="30">
        <f t="shared" si="11"/>
        <v>1.0899182561307902E-2</v>
      </c>
      <c r="AC46" s="29">
        <v>1</v>
      </c>
      <c r="AD46" s="30">
        <f t="shared" si="12"/>
        <v>2.7247956403269754E-3</v>
      </c>
      <c r="AE46" s="29">
        <v>0</v>
      </c>
      <c r="AF46" s="30">
        <f t="shared" si="13"/>
        <v>0</v>
      </c>
      <c r="AG46" s="29">
        <v>1</v>
      </c>
      <c r="AH46" s="30">
        <f t="shared" si="14"/>
        <v>2.7247956403269754E-3</v>
      </c>
      <c r="AI46" s="29">
        <v>0</v>
      </c>
      <c r="AJ46" s="30">
        <f t="shared" si="15"/>
        <v>0</v>
      </c>
      <c r="AK46" s="29">
        <f t="shared" si="16"/>
        <v>351</v>
      </c>
      <c r="AL46" s="30">
        <f t="shared" si="17"/>
        <v>0.95640326975476841</v>
      </c>
      <c r="AM46" s="29">
        <v>16</v>
      </c>
      <c r="AN46" s="30">
        <f t="shared" si="18"/>
        <v>4.3596730245231606E-2</v>
      </c>
      <c r="AO46" s="29">
        <f t="shared" si="19"/>
        <v>367</v>
      </c>
      <c r="AP46" s="31">
        <f t="shared" si="21"/>
        <v>1</v>
      </c>
      <c r="AQ46" s="24"/>
      <c r="AR46" s="32">
        <v>536</v>
      </c>
      <c r="AS46" s="30">
        <f t="shared" si="20"/>
        <v>0.68470149253731338</v>
      </c>
    </row>
    <row r="47" spans="1:45" ht="14.1" customHeight="1">
      <c r="A47" s="27" t="s">
        <v>12</v>
      </c>
      <c r="B47" s="28">
        <v>319</v>
      </c>
      <c r="C47" s="28" t="s">
        <v>13</v>
      </c>
      <c r="D47" s="20"/>
      <c r="E47" s="29">
        <v>74</v>
      </c>
      <c r="F47" s="30">
        <f t="shared" si="0"/>
        <v>0.16972477064220184</v>
      </c>
      <c r="G47" s="29">
        <v>113</v>
      </c>
      <c r="H47" s="30">
        <f t="shared" si="1"/>
        <v>0.25917431192660551</v>
      </c>
      <c r="I47" s="29">
        <v>27</v>
      </c>
      <c r="J47" s="30">
        <f t="shared" si="2"/>
        <v>6.1926605504587159E-2</v>
      </c>
      <c r="K47" s="29">
        <v>14</v>
      </c>
      <c r="L47" s="30">
        <f t="shared" si="3"/>
        <v>3.2110091743119268E-2</v>
      </c>
      <c r="M47" s="29">
        <v>7</v>
      </c>
      <c r="N47" s="30">
        <f t="shared" si="4"/>
        <v>1.6055045871559634E-2</v>
      </c>
      <c r="O47" s="29">
        <v>7</v>
      </c>
      <c r="P47" s="30">
        <f t="shared" si="5"/>
        <v>1.6055045871559634E-2</v>
      </c>
      <c r="Q47" s="29">
        <v>6</v>
      </c>
      <c r="R47" s="30">
        <f t="shared" si="6"/>
        <v>1.3761467889908258E-2</v>
      </c>
      <c r="S47" s="29">
        <v>158</v>
      </c>
      <c r="T47" s="30">
        <f t="shared" si="7"/>
        <v>0.36238532110091742</v>
      </c>
      <c r="U47" s="29">
        <v>5</v>
      </c>
      <c r="V47" s="30">
        <f t="shared" si="8"/>
        <v>1.1467889908256881E-2</v>
      </c>
      <c r="W47" s="29">
        <v>5</v>
      </c>
      <c r="X47" s="30">
        <f t="shared" si="9"/>
        <v>1.1467889908256881E-2</v>
      </c>
      <c r="Y47" s="29">
        <v>1</v>
      </c>
      <c r="Z47" s="30">
        <f t="shared" si="10"/>
        <v>2.2935779816513763E-3</v>
      </c>
      <c r="AA47" s="29">
        <v>2</v>
      </c>
      <c r="AB47" s="30">
        <f t="shared" si="11"/>
        <v>4.5871559633027525E-3</v>
      </c>
      <c r="AC47" s="29">
        <v>0</v>
      </c>
      <c r="AD47" s="30">
        <f t="shared" si="12"/>
        <v>0</v>
      </c>
      <c r="AE47" s="29">
        <v>0</v>
      </c>
      <c r="AF47" s="30">
        <f t="shared" si="13"/>
        <v>0</v>
      </c>
      <c r="AG47" s="29">
        <v>0</v>
      </c>
      <c r="AH47" s="30">
        <f t="shared" si="14"/>
        <v>0</v>
      </c>
      <c r="AI47" s="29">
        <v>0</v>
      </c>
      <c r="AJ47" s="30">
        <f t="shared" si="15"/>
        <v>0</v>
      </c>
      <c r="AK47" s="29">
        <f t="shared" si="16"/>
        <v>419</v>
      </c>
      <c r="AL47" s="30">
        <f t="shared" si="17"/>
        <v>0.96100917431192656</v>
      </c>
      <c r="AM47" s="29">
        <v>17</v>
      </c>
      <c r="AN47" s="30">
        <f t="shared" si="18"/>
        <v>3.8990825688073397E-2</v>
      </c>
      <c r="AO47" s="29">
        <f t="shared" si="19"/>
        <v>436</v>
      </c>
      <c r="AP47" s="31">
        <f t="shared" si="21"/>
        <v>1</v>
      </c>
      <c r="AQ47" s="24"/>
      <c r="AR47" s="32">
        <v>730</v>
      </c>
      <c r="AS47" s="30">
        <f t="shared" si="20"/>
        <v>0.59726027397260273</v>
      </c>
    </row>
    <row r="48" spans="1:45" ht="14.1" customHeight="1">
      <c r="A48" s="27" t="s">
        <v>12</v>
      </c>
      <c r="B48" s="28">
        <v>319</v>
      </c>
      <c r="C48" s="28" t="s">
        <v>14</v>
      </c>
      <c r="D48" s="20"/>
      <c r="E48" s="29">
        <v>59</v>
      </c>
      <c r="F48" s="30">
        <f t="shared" si="0"/>
        <v>0.13024282560706402</v>
      </c>
      <c r="G48" s="29">
        <v>142</v>
      </c>
      <c r="H48" s="30">
        <f t="shared" si="1"/>
        <v>0.31346578366445915</v>
      </c>
      <c r="I48" s="29">
        <v>22</v>
      </c>
      <c r="J48" s="30">
        <f t="shared" si="2"/>
        <v>4.856512141280353E-2</v>
      </c>
      <c r="K48" s="29">
        <v>16</v>
      </c>
      <c r="L48" s="30">
        <f t="shared" si="3"/>
        <v>3.5320088300220751E-2</v>
      </c>
      <c r="M48" s="29">
        <v>5</v>
      </c>
      <c r="N48" s="30">
        <f t="shared" si="4"/>
        <v>1.1037527593818985E-2</v>
      </c>
      <c r="O48" s="29">
        <v>10</v>
      </c>
      <c r="P48" s="30">
        <f t="shared" si="5"/>
        <v>2.2075055187637971E-2</v>
      </c>
      <c r="Q48" s="29">
        <v>11</v>
      </c>
      <c r="R48" s="30">
        <f t="shared" si="6"/>
        <v>2.4282560706401765E-2</v>
      </c>
      <c r="S48" s="29">
        <v>133</v>
      </c>
      <c r="T48" s="30">
        <f t="shared" si="7"/>
        <v>0.29359823399558499</v>
      </c>
      <c r="U48" s="29">
        <v>9</v>
      </c>
      <c r="V48" s="30">
        <f t="shared" si="8"/>
        <v>1.9867549668874173E-2</v>
      </c>
      <c r="W48" s="29">
        <v>2</v>
      </c>
      <c r="X48" s="30">
        <f t="shared" si="9"/>
        <v>4.4150110375275938E-3</v>
      </c>
      <c r="Y48" s="29">
        <v>0</v>
      </c>
      <c r="Z48" s="30">
        <f t="shared" si="10"/>
        <v>0</v>
      </c>
      <c r="AA48" s="29">
        <v>7</v>
      </c>
      <c r="AB48" s="30">
        <f t="shared" si="11"/>
        <v>1.5452538631346579E-2</v>
      </c>
      <c r="AC48" s="29">
        <v>1</v>
      </c>
      <c r="AD48" s="30">
        <f t="shared" si="12"/>
        <v>2.2075055187637969E-3</v>
      </c>
      <c r="AE48" s="29">
        <v>0</v>
      </c>
      <c r="AF48" s="30">
        <f t="shared" si="13"/>
        <v>0</v>
      </c>
      <c r="AG48" s="29">
        <v>0</v>
      </c>
      <c r="AH48" s="30">
        <f t="shared" si="14"/>
        <v>0</v>
      </c>
      <c r="AI48" s="29">
        <v>0</v>
      </c>
      <c r="AJ48" s="30">
        <f t="shared" si="15"/>
        <v>0</v>
      </c>
      <c r="AK48" s="29">
        <f t="shared" si="16"/>
        <v>417</v>
      </c>
      <c r="AL48" s="30">
        <f t="shared" si="17"/>
        <v>0.92052980132450335</v>
      </c>
      <c r="AM48" s="29">
        <v>36</v>
      </c>
      <c r="AN48" s="30">
        <f t="shared" si="18"/>
        <v>7.9470198675496692E-2</v>
      </c>
      <c r="AO48" s="29">
        <f t="shared" si="19"/>
        <v>453</v>
      </c>
      <c r="AP48" s="31">
        <f t="shared" si="21"/>
        <v>1</v>
      </c>
      <c r="AQ48" s="24"/>
      <c r="AR48" s="32">
        <v>730</v>
      </c>
      <c r="AS48" s="30">
        <f t="shared" si="20"/>
        <v>0.6205479452054794</v>
      </c>
    </row>
    <row r="49" spans="1:45" ht="14.1" customHeight="1">
      <c r="A49" s="27" t="s">
        <v>12</v>
      </c>
      <c r="B49" s="28">
        <v>319</v>
      </c>
      <c r="C49" s="28" t="s">
        <v>16</v>
      </c>
      <c r="D49" s="20"/>
      <c r="E49" s="29">
        <v>69</v>
      </c>
      <c r="F49" s="30">
        <f t="shared" si="0"/>
        <v>0.16083916083916083</v>
      </c>
      <c r="G49" s="29">
        <v>115</v>
      </c>
      <c r="H49" s="30">
        <f t="shared" si="1"/>
        <v>0.26806526806526809</v>
      </c>
      <c r="I49" s="29">
        <v>15</v>
      </c>
      <c r="J49" s="30">
        <f t="shared" si="2"/>
        <v>3.4965034965034968E-2</v>
      </c>
      <c r="K49" s="29">
        <v>15</v>
      </c>
      <c r="L49" s="30">
        <f t="shared" si="3"/>
        <v>3.4965034965034968E-2</v>
      </c>
      <c r="M49" s="29">
        <v>9</v>
      </c>
      <c r="N49" s="30">
        <f t="shared" si="4"/>
        <v>2.097902097902098E-2</v>
      </c>
      <c r="O49" s="29">
        <v>6</v>
      </c>
      <c r="P49" s="30">
        <f t="shared" si="5"/>
        <v>1.3986013986013986E-2</v>
      </c>
      <c r="Q49" s="29">
        <v>16</v>
      </c>
      <c r="R49" s="30">
        <f t="shared" si="6"/>
        <v>3.7296037296037296E-2</v>
      </c>
      <c r="S49" s="29">
        <v>151</v>
      </c>
      <c r="T49" s="30">
        <f t="shared" si="7"/>
        <v>0.351981351981352</v>
      </c>
      <c r="U49" s="29">
        <v>3</v>
      </c>
      <c r="V49" s="30">
        <f t="shared" si="8"/>
        <v>6.993006993006993E-3</v>
      </c>
      <c r="W49" s="29">
        <v>1</v>
      </c>
      <c r="X49" s="30">
        <f t="shared" si="9"/>
        <v>2.331002331002331E-3</v>
      </c>
      <c r="Y49" s="29">
        <v>1</v>
      </c>
      <c r="Z49" s="30">
        <f t="shared" si="10"/>
        <v>2.331002331002331E-3</v>
      </c>
      <c r="AA49" s="29">
        <v>6</v>
      </c>
      <c r="AB49" s="30">
        <f t="shared" si="11"/>
        <v>1.3986013986013986E-2</v>
      </c>
      <c r="AC49" s="29">
        <v>0</v>
      </c>
      <c r="AD49" s="30">
        <f t="shared" si="12"/>
        <v>0</v>
      </c>
      <c r="AE49" s="29">
        <v>0</v>
      </c>
      <c r="AF49" s="30">
        <f t="shared" si="13"/>
        <v>0</v>
      </c>
      <c r="AG49" s="29">
        <v>0</v>
      </c>
      <c r="AH49" s="30">
        <f t="shared" si="14"/>
        <v>0</v>
      </c>
      <c r="AI49" s="29">
        <v>0</v>
      </c>
      <c r="AJ49" s="30">
        <f t="shared" si="15"/>
        <v>0</v>
      </c>
      <c r="AK49" s="29">
        <f t="shared" si="16"/>
        <v>407</v>
      </c>
      <c r="AL49" s="30">
        <f t="shared" si="17"/>
        <v>0.94871794871794868</v>
      </c>
      <c r="AM49" s="29">
        <v>22</v>
      </c>
      <c r="AN49" s="30">
        <f t="shared" si="18"/>
        <v>5.128205128205128E-2</v>
      </c>
      <c r="AO49" s="29">
        <f t="shared" si="19"/>
        <v>429</v>
      </c>
      <c r="AP49" s="31">
        <f t="shared" si="21"/>
        <v>1</v>
      </c>
      <c r="AQ49" s="24"/>
      <c r="AR49" s="32">
        <v>730</v>
      </c>
      <c r="AS49" s="30">
        <f t="shared" si="20"/>
        <v>0.5876712328767123</v>
      </c>
    </row>
    <row r="50" spans="1:45" ht="14.1" customHeight="1">
      <c r="A50" s="27" t="s">
        <v>12</v>
      </c>
      <c r="B50" s="28">
        <v>319</v>
      </c>
      <c r="C50" s="28" t="s">
        <v>17</v>
      </c>
      <c r="D50" s="20"/>
      <c r="E50" s="29">
        <v>67</v>
      </c>
      <c r="F50" s="30">
        <f t="shared" si="0"/>
        <v>0.15764705882352942</v>
      </c>
      <c r="G50" s="29">
        <v>95</v>
      </c>
      <c r="H50" s="30">
        <f t="shared" si="1"/>
        <v>0.22352941176470589</v>
      </c>
      <c r="I50" s="29">
        <v>23</v>
      </c>
      <c r="J50" s="30">
        <f t="shared" si="2"/>
        <v>5.4117647058823527E-2</v>
      </c>
      <c r="K50" s="29">
        <v>26</v>
      </c>
      <c r="L50" s="30">
        <f t="shared" si="3"/>
        <v>6.1176470588235297E-2</v>
      </c>
      <c r="M50" s="29">
        <v>6</v>
      </c>
      <c r="N50" s="30">
        <f t="shared" si="4"/>
        <v>1.411764705882353E-2</v>
      </c>
      <c r="O50" s="29">
        <v>8</v>
      </c>
      <c r="P50" s="30">
        <f t="shared" si="5"/>
        <v>1.8823529411764704E-2</v>
      </c>
      <c r="Q50" s="29">
        <v>9</v>
      </c>
      <c r="R50" s="30">
        <f t="shared" si="6"/>
        <v>2.1176470588235293E-2</v>
      </c>
      <c r="S50" s="29">
        <v>146</v>
      </c>
      <c r="T50" s="30">
        <f t="shared" si="7"/>
        <v>0.34352941176470586</v>
      </c>
      <c r="U50" s="29">
        <v>4</v>
      </c>
      <c r="V50" s="30">
        <f t="shared" si="8"/>
        <v>9.4117647058823521E-3</v>
      </c>
      <c r="W50" s="29">
        <v>7</v>
      </c>
      <c r="X50" s="30">
        <f t="shared" si="9"/>
        <v>1.6470588235294119E-2</v>
      </c>
      <c r="Y50" s="29">
        <v>3</v>
      </c>
      <c r="Z50" s="30">
        <f t="shared" si="10"/>
        <v>7.058823529411765E-3</v>
      </c>
      <c r="AA50" s="29">
        <v>2</v>
      </c>
      <c r="AB50" s="30">
        <f t="shared" si="11"/>
        <v>4.7058823529411761E-3</v>
      </c>
      <c r="AC50" s="29">
        <v>1</v>
      </c>
      <c r="AD50" s="30">
        <f t="shared" si="12"/>
        <v>2.352941176470588E-3</v>
      </c>
      <c r="AE50" s="29">
        <v>0</v>
      </c>
      <c r="AF50" s="30">
        <f t="shared" si="13"/>
        <v>0</v>
      </c>
      <c r="AG50" s="29">
        <v>0</v>
      </c>
      <c r="AH50" s="30">
        <f t="shared" si="14"/>
        <v>0</v>
      </c>
      <c r="AI50" s="29">
        <v>0</v>
      </c>
      <c r="AJ50" s="30">
        <f t="shared" si="15"/>
        <v>0</v>
      </c>
      <c r="AK50" s="29">
        <f t="shared" si="16"/>
        <v>397</v>
      </c>
      <c r="AL50" s="30">
        <f t="shared" si="17"/>
        <v>0.9341176470588235</v>
      </c>
      <c r="AM50" s="29">
        <v>28</v>
      </c>
      <c r="AN50" s="30">
        <f t="shared" si="18"/>
        <v>6.5882352941176475E-2</v>
      </c>
      <c r="AO50" s="29">
        <f t="shared" si="19"/>
        <v>425</v>
      </c>
      <c r="AP50" s="31">
        <f t="shared" si="21"/>
        <v>1</v>
      </c>
      <c r="AQ50" s="24"/>
      <c r="AR50" s="32">
        <v>730</v>
      </c>
      <c r="AS50" s="30">
        <f t="shared" si="20"/>
        <v>0.5821917808219178</v>
      </c>
    </row>
    <row r="51" spans="1:45" ht="14.1" customHeight="1">
      <c r="A51" s="27" t="s">
        <v>12</v>
      </c>
      <c r="B51" s="28">
        <v>319</v>
      </c>
      <c r="C51" s="28" t="s">
        <v>18</v>
      </c>
      <c r="D51" s="20"/>
      <c r="E51" s="29">
        <v>72</v>
      </c>
      <c r="F51" s="30">
        <f t="shared" si="0"/>
        <v>0.17391304347826086</v>
      </c>
      <c r="G51" s="29">
        <v>101</v>
      </c>
      <c r="H51" s="30">
        <f t="shared" si="1"/>
        <v>0.24396135265700483</v>
      </c>
      <c r="I51" s="29">
        <v>28</v>
      </c>
      <c r="J51" s="30">
        <f t="shared" si="2"/>
        <v>6.7632850241545889E-2</v>
      </c>
      <c r="K51" s="29">
        <v>15</v>
      </c>
      <c r="L51" s="30">
        <f t="shared" si="3"/>
        <v>3.6231884057971016E-2</v>
      </c>
      <c r="M51" s="29">
        <v>3</v>
      </c>
      <c r="N51" s="30">
        <f t="shared" si="4"/>
        <v>7.246376811594203E-3</v>
      </c>
      <c r="O51" s="29">
        <v>12</v>
      </c>
      <c r="P51" s="30">
        <f t="shared" si="5"/>
        <v>2.8985507246376812E-2</v>
      </c>
      <c r="Q51" s="29">
        <v>9</v>
      </c>
      <c r="R51" s="30">
        <f t="shared" si="6"/>
        <v>2.1739130434782608E-2</v>
      </c>
      <c r="S51" s="29">
        <v>142</v>
      </c>
      <c r="T51" s="30">
        <f t="shared" si="7"/>
        <v>0.34299516908212563</v>
      </c>
      <c r="U51" s="29">
        <v>3</v>
      </c>
      <c r="V51" s="30">
        <f t="shared" si="8"/>
        <v>7.246376811594203E-3</v>
      </c>
      <c r="W51" s="29">
        <v>3</v>
      </c>
      <c r="X51" s="30">
        <f t="shared" si="9"/>
        <v>7.246376811594203E-3</v>
      </c>
      <c r="Y51" s="29">
        <v>0</v>
      </c>
      <c r="Z51" s="30">
        <f t="shared" si="10"/>
        <v>0</v>
      </c>
      <c r="AA51" s="29">
        <v>1</v>
      </c>
      <c r="AB51" s="30">
        <f t="shared" si="11"/>
        <v>2.4154589371980675E-3</v>
      </c>
      <c r="AC51" s="29">
        <v>2</v>
      </c>
      <c r="AD51" s="30">
        <f t="shared" si="12"/>
        <v>4.830917874396135E-3</v>
      </c>
      <c r="AE51" s="29">
        <v>0</v>
      </c>
      <c r="AF51" s="30">
        <f t="shared" si="13"/>
        <v>0</v>
      </c>
      <c r="AG51" s="29">
        <v>0</v>
      </c>
      <c r="AH51" s="30">
        <f t="shared" si="14"/>
        <v>0</v>
      </c>
      <c r="AI51" s="29">
        <v>2</v>
      </c>
      <c r="AJ51" s="30">
        <f t="shared" si="15"/>
        <v>4.830917874396135E-3</v>
      </c>
      <c r="AK51" s="29">
        <f t="shared" si="16"/>
        <v>393</v>
      </c>
      <c r="AL51" s="30">
        <f t="shared" si="17"/>
        <v>0.94927536231884058</v>
      </c>
      <c r="AM51" s="29">
        <v>21</v>
      </c>
      <c r="AN51" s="30">
        <f t="shared" si="18"/>
        <v>5.0724637681159424E-2</v>
      </c>
      <c r="AO51" s="29">
        <f t="shared" si="19"/>
        <v>414</v>
      </c>
      <c r="AP51" s="31">
        <f t="shared" si="21"/>
        <v>1</v>
      </c>
      <c r="AQ51" s="24"/>
      <c r="AR51" s="32">
        <v>730</v>
      </c>
      <c r="AS51" s="30">
        <f t="shared" si="20"/>
        <v>0.56712328767123288</v>
      </c>
    </row>
    <row r="52" spans="1:45" ht="14.1" customHeight="1">
      <c r="A52" s="27" t="s">
        <v>12</v>
      </c>
      <c r="B52" s="28">
        <v>319</v>
      </c>
      <c r="C52" s="28" t="s">
        <v>19</v>
      </c>
      <c r="D52" s="20"/>
      <c r="E52" s="29">
        <v>71</v>
      </c>
      <c r="F52" s="30">
        <f t="shared" si="0"/>
        <v>0.15536105032822758</v>
      </c>
      <c r="G52" s="29">
        <v>124</v>
      </c>
      <c r="H52" s="30">
        <f t="shared" si="1"/>
        <v>0.2713347921225383</v>
      </c>
      <c r="I52" s="29">
        <v>25</v>
      </c>
      <c r="J52" s="30">
        <f t="shared" si="2"/>
        <v>5.4704595185995623E-2</v>
      </c>
      <c r="K52" s="29">
        <v>19</v>
      </c>
      <c r="L52" s="30">
        <f t="shared" si="3"/>
        <v>4.1575492341356671E-2</v>
      </c>
      <c r="M52" s="29">
        <v>4</v>
      </c>
      <c r="N52" s="30">
        <f t="shared" si="4"/>
        <v>8.7527352297592995E-3</v>
      </c>
      <c r="O52" s="29">
        <v>2</v>
      </c>
      <c r="P52" s="30">
        <f t="shared" si="5"/>
        <v>4.3763676148796497E-3</v>
      </c>
      <c r="Q52" s="29">
        <v>11</v>
      </c>
      <c r="R52" s="30">
        <f t="shared" si="6"/>
        <v>2.4070021881838075E-2</v>
      </c>
      <c r="S52" s="29">
        <v>155</v>
      </c>
      <c r="T52" s="30">
        <f t="shared" si="7"/>
        <v>0.33916849015317285</v>
      </c>
      <c r="U52" s="29">
        <v>4</v>
      </c>
      <c r="V52" s="30">
        <f t="shared" si="8"/>
        <v>8.7527352297592995E-3</v>
      </c>
      <c r="W52" s="29">
        <v>4</v>
      </c>
      <c r="X52" s="30">
        <f t="shared" si="9"/>
        <v>8.7527352297592995E-3</v>
      </c>
      <c r="Y52" s="29">
        <v>1</v>
      </c>
      <c r="Z52" s="30">
        <f t="shared" si="10"/>
        <v>2.1881838074398249E-3</v>
      </c>
      <c r="AA52" s="29">
        <v>4</v>
      </c>
      <c r="AB52" s="30">
        <f t="shared" si="11"/>
        <v>8.7527352297592995E-3</v>
      </c>
      <c r="AC52" s="29">
        <v>3</v>
      </c>
      <c r="AD52" s="30">
        <f t="shared" si="12"/>
        <v>6.5645514223194746E-3</v>
      </c>
      <c r="AE52" s="29">
        <v>1</v>
      </c>
      <c r="AF52" s="30">
        <f t="shared" si="13"/>
        <v>2.1881838074398249E-3</v>
      </c>
      <c r="AG52" s="29">
        <v>0</v>
      </c>
      <c r="AH52" s="30">
        <f t="shared" si="14"/>
        <v>0</v>
      </c>
      <c r="AI52" s="29">
        <v>0</v>
      </c>
      <c r="AJ52" s="30">
        <f t="shared" si="15"/>
        <v>0</v>
      </c>
      <c r="AK52" s="29">
        <f t="shared" si="16"/>
        <v>428</v>
      </c>
      <c r="AL52" s="30">
        <f t="shared" si="17"/>
        <v>0.93654266958424504</v>
      </c>
      <c r="AM52" s="29">
        <v>29</v>
      </c>
      <c r="AN52" s="30">
        <f t="shared" si="18"/>
        <v>6.3457330415754923E-2</v>
      </c>
      <c r="AO52" s="29">
        <f t="shared" si="19"/>
        <v>457</v>
      </c>
      <c r="AP52" s="31">
        <f t="shared" si="21"/>
        <v>1</v>
      </c>
      <c r="AQ52" s="24"/>
      <c r="AR52" s="32">
        <v>729</v>
      </c>
      <c r="AS52" s="30">
        <f t="shared" si="20"/>
        <v>0.62688614540466392</v>
      </c>
    </row>
    <row r="53" spans="1:45" ht="14.1" customHeight="1">
      <c r="A53" s="27" t="s">
        <v>12</v>
      </c>
      <c r="B53" s="28">
        <v>319</v>
      </c>
      <c r="C53" s="28" t="s">
        <v>20</v>
      </c>
      <c r="D53" s="20"/>
      <c r="E53" s="29">
        <v>80</v>
      </c>
      <c r="F53" s="30">
        <f t="shared" si="0"/>
        <v>0.17353579175704989</v>
      </c>
      <c r="G53" s="29">
        <v>134</v>
      </c>
      <c r="H53" s="30">
        <f t="shared" si="1"/>
        <v>0.29067245119305857</v>
      </c>
      <c r="I53" s="29">
        <v>24</v>
      </c>
      <c r="J53" s="30">
        <f t="shared" si="2"/>
        <v>5.2060737527114966E-2</v>
      </c>
      <c r="K53" s="29">
        <v>16</v>
      </c>
      <c r="L53" s="30">
        <f t="shared" si="3"/>
        <v>3.4707158351409979E-2</v>
      </c>
      <c r="M53" s="29">
        <v>8</v>
      </c>
      <c r="N53" s="30">
        <f t="shared" si="4"/>
        <v>1.735357917570499E-2</v>
      </c>
      <c r="O53" s="29">
        <v>6</v>
      </c>
      <c r="P53" s="30">
        <f t="shared" si="5"/>
        <v>1.3015184381778741E-2</v>
      </c>
      <c r="Q53" s="29">
        <v>4</v>
      </c>
      <c r="R53" s="30">
        <f t="shared" si="6"/>
        <v>8.6767895878524948E-3</v>
      </c>
      <c r="S53" s="29">
        <v>138</v>
      </c>
      <c r="T53" s="30">
        <f t="shared" si="7"/>
        <v>0.29934924078091107</v>
      </c>
      <c r="U53" s="29">
        <v>6</v>
      </c>
      <c r="V53" s="30">
        <f t="shared" si="8"/>
        <v>1.3015184381778741E-2</v>
      </c>
      <c r="W53" s="29">
        <v>4</v>
      </c>
      <c r="X53" s="30">
        <f t="shared" si="9"/>
        <v>8.6767895878524948E-3</v>
      </c>
      <c r="Y53" s="29">
        <v>1</v>
      </c>
      <c r="Z53" s="30">
        <f t="shared" si="10"/>
        <v>2.1691973969631237E-3</v>
      </c>
      <c r="AA53" s="29">
        <v>3</v>
      </c>
      <c r="AB53" s="30">
        <f t="shared" si="11"/>
        <v>6.5075921908893707E-3</v>
      </c>
      <c r="AC53" s="29">
        <v>4</v>
      </c>
      <c r="AD53" s="30">
        <f t="shared" si="12"/>
        <v>8.6767895878524948E-3</v>
      </c>
      <c r="AE53" s="29">
        <v>1</v>
      </c>
      <c r="AF53" s="30">
        <f t="shared" si="13"/>
        <v>2.1691973969631237E-3</v>
      </c>
      <c r="AG53" s="29">
        <v>0</v>
      </c>
      <c r="AH53" s="30">
        <f t="shared" si="14"/>
        <v>0</v>
      </c>
      <c r="AI53" s="29">
        <v>0</v>
      </c>
      <c r="AJ53" s="30">
        <f t="shared" si="15"/>
        <v>0</v>
      </c>
      <c r="AK53" s="29">
        <f t="shared" si="16"/>
        <v>429</v>
      </c>
      <c r="AL53" s="30">
        <f t="shared" si="17"/>
        <v>0.93058568329718006</v>
      </c>
      <c r="AM53" s="29">
        <v>32</v>
      </c>
      <c r="AN53" s="30">
        <f t="shared" si="18"/>
        <v>6.9414316702819959E-2</v>
      </c>
      <c r="AO53" s="29">
        <f t="shared" si="19"/>
        <v>461</v>
      </c>
      <c r="AP53" s="31">
        <f t="shared" si="21"/>
        <v>1</v>
      </c>
      <c r="AQ53" s="24"/>
      <c r="AR53" s="32">
        <v>729</v>
      </c>
      <c r="AS53" s="30">
        <f t="shared" si="20"/>
        <v>0.63237311385459538</v>
      </c>
    </row>
    <row r="54" spans="1:45" ht="14.1" customHeight="1">
      <c r="A54" s="27" t="s">
        <v>12</v>
      </c>
      <c r="B54" s="28">
        <v>319</v>
      </c>
      <c r="C54" s="28" t="s">
        <v>21</v>
      </c>
      <c r="D54" s="20"/>
      <c r="E54" s="29">
        <v>37</v>
      </c>
      <c r="F54" s="30">
        <f t="shared" si="0"/>
        <v>0.12802768166089964</v>
      </c>
      <c r="G54" s="29">
        <v>58</v>
      </c>
      <c r="H54" s="30">
        <f t="shared" si="1"/>
        <v>0.20069204152249134</v>
      </c>
      <c r="I54" s="29">
        <v>11</v>
      </c>
      <c r="J54" s="30">
        <f t="shared" si="2"/>
        <v>3.8062283737024222E-2</v>
      </c>
      <c r="K54" s="29">
        <v>13</v>
      </c>
      <c r="L54" s="30">
        <f t="shared" si="3"/>
        <v>4.4982698961937718E-2</v>
      </c>
      <c r="M54" s="29">
        <v>0</v>
      </c>
      <c r="N54" s="30">
        <f t="shared" si="4"/>
        <v>0</v>
      </c>
      <c r="O54" s="29">
        <v>1</v>
      </c>
      <c r="P54" s="30">
        <f t="shared" si="5"/>
        <v>3.4602076124567475E-3</v>
      </c>
      <c r="Q54" s="29">
        <v>1</v>
      </c>
      <c r="R54" s="30">
        <f t="shared" si="6"/>
        <v>3.4602076124567475E-3</v>
      </c>
      <c r="S54" s="29">
        <v>132</v>
      </c>
      <c r="T54" s="30">
        <f t="shared" si="7"/>
        <v>0.45674740484429066</v>
      </c>
      <c r="U54" s="29">
        <v>3</v>
      </c>
      <c r="V54" s="30">
        <f t="shared" si="8"/>
        <v>1.0380622837370242E-2</v>
      </c>
      <c r="W54" s="29">
        <v>12</v>
      </c>
      <c r="X54" s="30">
        <f t="shared" si="9"/>
        <v>4.1522491349480967E-2</v>
      </c>
      <c r="Y54" s="29">
        <v>0</v>
      </c>
      <c r="Z54" s="30">
        <f t="shared" si="10"/>
        <v>0</v>
      </c>
      <c r="AA54" s="29">
        <v>2</v>
      </c>
      <c r="AB54" s="30">
        <f t="shared" si="11"/>
        <v>6.920415224913495E-3</v>
      </c>
      <c r="AC54" s="29">
        <v>1</v>
      </c>
      <c r="AD54" s="30">
        <f t="shared" si="12"/>
        <v>3.4602076124567475E-3</v>
      </c>
      <c r="AE54" s="29">
        <v>0</v>
      </c>
      <c r="AF54" s="30">
        <f t="shared" si="13"/>
        <v>0</v>
      </c>
      <c r="AG54" s="29">
        <v>0</v>
      </c>
      <c r="AH54" s="30">
        <f t="shared" si="14"/>
        <v>0</v>
      </c>
      <c r="AI54" s="29">
        <v>0</v>
      </c>
      <c r="AJ54" s="30">
        <f t="shared" si="15"/>
        <v>0</v>
      </c>
      <c r="AK54" s="29">
        <f t="shared" si="16"/>
        <v>271</v>
      </c>
      <c r="AL54" s="30">
        <f t="shared" si="17"/>
        <v>0.93771626297577859</v>
      </c>
      <c r="AM54" s="29">
        <v>18</v>
      </c>
      <c r="AN54" s="30">
        <f t="shared" si="18"/>
        <v>6.228373702422145E-2</v>
      </c>
      <c r="AO54" s="29">
        <f t="shared" si="19"/>
        <v>289</v>
      </c>
      <c r="AP54" s="31">
        <f t="shared" si="21"/>
        <v>1</v>
      </c>
      <c r="AQ54" s="24"/>
      <c r="AR54" s="32">
        <v>440</v>
      </c>
      <c r="AS54" s="30">
        <f t="shared" si="20"/>
        <v>0.65681818181818186</v>
      </c>
    </row>
    <row r="55" spans="1:45" ht="14.1" customHeight="1">
      <c r="A55" s="27" t="s">
        <v>12</v>
      </c>
      <c r="B55" s="28">
        <v>320</v>
      </c>
      <c r="C55" s="28" t="s">
        <v>13</v>
      </c>
      <c r="D55" s="20"/>
      <c r="E55" s="29">
        <v>37</v>
      </c>
      <c r="F55" s="30">
        <f t="shared" si="0"/>
        <v>8.91566265060241E-2</v>
      </c>
      <c r="G55" s="29">
        <v>93</v>
      </c>
      <c r="H55" s="30">
        <f t="shared" si="1"/>
        <v>0.22409638554216868</v>
      </c>
      <c r="I55" s="29">
        <v>45</v>
      </c>
      <c r="J55" s="30">
        <f t="shared" si="2"/>
        <v>0.10843373493975904</v>
      </c>
      <c r="K55" s="29">
        <v>16</v>
      </c>
      <c r="L55" s="30">
        <f t="shared" si="3"/>
        <v>3.8554216867469883E-2</v>
      </c>
      <c r="M55" s="29">
        <v>6</v>
      </c>
      <c r="N55" s="30">
        <f t="shared" si="4"/>
        <v>1.4457831325301205E-2</v>
      </c>
      <c r="O55" s="29">
        <v>1</v>
      </c>
      <c r="P55" s="30">
        <f t="shared" si="5"/>
        <v>2.4096385542168677E-3</v>
      </c>
      <c r="Q55" s="29">
        <v>5</v>
      </c>
      <c r="R55" s="30">
        <f t="shared" si="6"/>
        <v>1.2048192771084338E-2</v>
      </c>
      <c r="S55" s="29">
        <v>177</v>
      </c>
      <c r="T55" s="30">
        <f t="shared" si="7"/>
        <v>0.42650602409638555</v>
      </c>
      <c r="U55" s="29">
        <v>4</v>
      </c>
      <c r="V55" s="30">
        <f t="shared" si="8"/>
        <v>9.6385542168674707E-3</v>
      </c>
      <c r="W55" s="29">
        <v>5</v>
      </c>
      <c r="X55" s="30">
        <f t="shared" si="9"/>
        <v>1.2048192771084338E-2</v>
      </c>
      <c r="Y55" s="29">
        <v>0</v>
      </c>
      <c r="Z55" s="30">
        <f t="shared" si="10"/>
        <v>0</v>
      </c>
      <c r="AA55" s="29">
        <v>3</v>
      </c>
      <c r="AB55" s="30">
        <f t="shared" si="11"/>
        <v>7.2289156626506026E-3</v>
      </c>
      <c r="AC55" s="29">
        <v>1</v>
      </c>
      <c r="AD55" s="30">
        <f t="shared" si="12"/>
        <v>2.4096385542168677E-3</v>
      </c>
      <c r="AE55" s="29">
        <v>0</v>
      </c>
      <c r="AF55" s="30">
        <f t="shared" si="13"/>
        <v>0</v>
      </c>
      <c r="AG55" s="29">
        <v>0</v>
      </c>
      <c r="AH55" s="30">
        <f t="shared" si="14"/>
        <v>0</v>
      </c>
      <c r="AI55" s="29">
        <v>0</v>
      </c>
      <c r="AJ55" s="30">
        <f t="shared" si="15"/>
        <v>0</v>
      </c>
      <c r="AK55" s="29">
        <f t="shared" si="16"/>
        <v>393</v>
      </c>
      <c r="AL55" s="30">
        <f t="shared" si="17"/>
        <v>0.94698795180722894</v>
      </c>
      <c r="AM55" s="29">
        <v>22</v>
      </c>
      <c r="AN55" s="30">
        <f t="shared" si="18"/>
        <v>5.3012048192771083E-2</v>
      </c>
      <c r="AO55" s="29">
        <f t="shared" si="19"/>
        <v>415</v>
      </c>
      <c r="AP55" s="31">
        <f t="shared" si="21"/>
        <v>1</v>
      </c>
      <c r="AQ55" s="24"/>
      <c r="AR55" s="32">
        <v>569</v>
      </c>
      <c r="AS55" s="30">
        <f t="shared" si="20"/>
        <v>0.72934973637961331</v>
      </c>
    </row>
    <row r="56" spans="1:45" ht="14.1" customHeight="1">
      <c r="A56" s="27" t="s">
        <v>12</v>
      </c>
      <c r="B56" s="28">
        <v>320</v>
      </c>
      <c r="C56" s="28" t="s">
        <v>14</v>
      </c>
      <c r="D56" s="20"/>
      <c r="E56" s="29">
        <v>38</v>
      </c>
      <c r="F56" s="30">
        <f t="shared" si="0"/>
        <v>9.2682926829268292E-2</v>
      </c>
      <c r="G56" s="29">
        <v>120</v>
      </c>
      <c r="H56" s="30">
        <f t="shared" si="1"/>
        <v>0.29268292682926828</v>
      </c>
      <c r="I56" s="29">
        <v>40</v>
      </c>
      <c r="J56" s="30">
        <f t="shared" si="2"/>
        <v>9.7560975609756101E-2</v>
      </c>
      <c r="K56" s="29">
        <v>4</v>
      </c>
      <c r="L56" s="30">
        <f t="shared" si="3"/>
        <v>9.7560975609756097E-3</v>
      </c>
      <c r="M56" s="29">
        <v>2</v>
      </c>
      <c r="N56" s="30">
        <f t="shared" si="4"/>
        <v>4.8780487804878049E-3</v>
      </c>
      <c r="O56" s="29">
        <v>4</v>
      </c>
      <c r="P56" s="30">
        <f t="shared" si="5"/>
        <v>9.7560975609756097E-3</v>
      </c>
      <c r="Q56" s="29">
        <v>13</v>
      </c>
      <c r="R56" s="30">
        <f t="shared" si="6"/>
        <v>3.1707317073170732E-2</v>
      </c>
      <c r="S56" s="29">
        <v>147</v>
      </c>
      <c r="T56" s="30">
        <f t="shared" si="7"/>
        <v>0.35853658536585364</v>
      </c>
      <c r="U56" s="29">
        <v>6</v>
      </c>
      <c r="V56" s="30">
        <f t="shared" si="8"/>
        <v>1.4634146341463415E-2</v>
      </c>
      <c r="W56" s="29">
        <v>4</v>
      </c>
      <c r="X56" s="30">
        <f t="shared" si="9"/>
        <v>9.7560975609756097E-3</v>
      </c>
      <c r="Y56" s="29">
        <v>1</v>
      </c>
      <c r="Z56" s="30">
        <f t="shared" si="10"/>
        <v>2.4390243902439024E-3</v>
      </c>
      <c r="AA56" s="29">
        <v>7</v>
      </c>
      <c r="AB56" s="30">
        <f t="shared" si="11"/>
        <v>1.7073170731707318E-2</v>
      </c>
      <c r="AC56" s="29">
        <v>4</v>
      </c>
      <c r="AD56" s="30">
        <f t="shared" si="12"/>
        <v>9.7560975609756097E-3</v>
      </c>
      <c r="AE56" s="29">
        <v>3</v>
      </c>
      <c r="AF56" s="30">
        <f t="shared" si="13"/>
        <v>7.3170731707317077E-3</v>
      </c>
      <c r="AG56" s="29">
        <v>0</v>
      </c>
      <c r="AH56" s="30">
        <f t="shared" si="14"/>
        <v>0</v>
      </c>
      <c r="AI56" s="29">
        <v>0</v>
      </c>
      <c r="AJ56" s="30">
        <f t="shared" si="15"/>
        <v>0</v>
      </c>
      <c r="AK56" s="29">
        <f t="shared" si="16"/>
        <v>393</v>
      </c>
      <c r="AL56" s="30">
        <f t="shared" si="17"/>
        <v>0.95853658536585362</v>
      </c>
      <c r="AM56" s="29">
        <v>17</v>
      </c>
      <c r="AN56" s="30">
        <f t="shared" si="18"/>
        <v>4.1463414634146344E-2</v>
      </c>
      <c r="AO56" s="29">
        <f t="shared" si="19"/>
        <v>410</v>
      </c>
      <c r="AP56" s="31">
        <f t="shared" si="21"/>
        <v>1</v>
      </c>
      <c r="AQ56" s="24"/>
      <c r="AR56" s="32">
        <v>569</v>
      </c>
      <c r="AS56" s="30">
        <f t="shared" si="20"/>
        <v>0.72056239015817225</v>
      </c>
    </row>
    <row r="57" spans="1:45" ht="14.1" customHeight="1">
      <c r="A57" s="27" t="s">
        <v>12</v>
      </c>
      <c r="B57" s="28">
        <v>320</v>
      </c>
      <c r="C57" s="28" t="s">
        <v>16</v>
      </c>
      <c r="D57" s="20"/>
      <c r="E57" s="29">
        <v>31</v>
      </c>
      <c r="F57" s="30">
        <f t="shared" si="0"/>
        <v>7.4519230769230768E-2</v>
      </c>
      <c r="G57" s="29">
        <v>110</v>
      </c>
      <c r="H57" s="30">
        <f t="shared" si="1"/>
        <v>0.26442307692307693</v>
      </c>
      <c r="I57" s="29">
        <v>52</v>
      </c>
      <c r="J57" s="30">
        <f t="shared" si="2"/>
        <v>0.125</v>
      </c>
      <c r="K57" s="29">
        <v>11</v>
      </c>
      <c r="L57" s="30">
        <f t="shared" si="3"/>
        <v>2.6442307692307692E-2</v>
      </c>
      <c r="M57" s="29">
        <v>4</v>
      </c>
      <c r="N57" s="30">
        <f t="shared" si="4"/>
        <v>9.6153846153846159E-3</v>
      </c>
      <c r="O57" s="29">
        <v>2</v>
      </c>
      <c r="P57" s="30">
        <f t="shared" si="5"/>
        <v>4.807692307692308E-3</v>
      </c>
      <c r="Q57" s="29">
        <v>3</v>
      </c>
      <c r="R57" s="30">
        <f t="shared" si="6"/>
        <v>7.2115384615384619E-3</v>
      </c>
      <c r="S57" s="29">
        <v>175</v>
      </c>
      <c r="T57" s="30">
        <f t="shared" si="7"/>
        <v>0.42067307692307693</v>
      </c>
      <c r="U57" s="29">
        <v>5</v>
      </c>
      <c r="V57" s="30">
        <f t="shared" si="8"/>
        <v>1.201923076923077E-2</v>
      </c>
      <c r="W57" s="29">
        <v>2</v>
      </c>
      <c r="X57" s="30">
        <f t="shared" si="9"/>
        <v>4.807692307692308E-3</v>
      </c>
      <c r="Y57" s="29">
        <v>0</v>
      </c>
      <c r="Z57" s="30">
        <f t="shared" si="10"/>
        <v>0</v>
      </c>
      <c r="AA57" s="29">
        <v>5</v>
      </c>
      <c r="AB57" s="30">
        <f t="shared" si="11"/>
        <v>1.201923076923077E-2</v>
      </c>
      <c r="AC57" s="29">
        <v>0</v>
      </c>
      <c r="AD57" s="30">
        <f t="shared" si="12"/>
        <v>0</v>
      </c>
      <c r="AE57" s="29">
        <v>0</v>
      </c>
      <c r="AF57" s="30">
        <f t="shared" si="13"/>
        <v>0</v>
      </c>
      <c r="AG57" s="29">
        <v>0</v>
      </c>
      <c r="AH57" s="30">
        <f t="shared" si="14"/>
        <v>0</v>
      </c>
      <c r="AI57" s="29">
        <v>0</v>
      </c>
      <c r="AJ57" s="30">
        <f t="shared" si="15"/>
        <v>0</v>
      </c>
      <c r="AK57" s="29">
        <f t="shared" si="16"/>
        <v>400</v>
      </c>
      <c r="AL57" s="30">
        <f t="shared" si="17"/>
        <v>0.96153846153846156</v>
      </c>
      <c r="AM57" s="29">
        <v>16</v>
      </c>
      <c r="AN57" s="30">
        <f t="shared" si="18"/>
        <v>3.8461538461538464E-2</v>
      </c>
      <c r="AO57" s="29">
        <f t="shared" si="19"/>
        <v>416</v>
      </c>
      <c r="AP57" s="31">
        <f t="shared" si="21"/>
        <v>1</v>
      </c>
      <c r="AQ57" s="24"/>
      <c r="AR57" s="32">
        <v>568</v>
      </c>
      <c r="AS57" s="30">
        <f t="shared" si="20"/>
        <v>0.73239436619718312</v>
      </c>
    </row>
    <row r="58" spans="1:45" ht="14.1" customHeight="1">
      <c r="A58" s="27" t="s">
        <v>12</v>
      </c>
      <c r="B58" s="28">
        <v>321</v>
      </c>
      <c r="C58" s="28" t="s">
        <v>13</v>
      </c>
      <c r="D58" s="20"/>
      <c r="E58" s="29">
        <v>13</v>
      </c>
      <c r="F58" s="30">
        <f t="shared" si="0"/>
        <v>4.1269841269841269E-2</v>
      </c>
      <c r="G58" s="29">
        <v>115</v>
      </c>
      <c r="H58" s="30">
        <f t="shared" si="1"/>
        <v>0.36507936507936506</v>
      </c>
      <c r="I58" s="29">
        <v>8</v>
      </c>
      <c r="J58" s="30">
        <f t="shared" si="2"/>
        <v>2.5396825396825397E-2</v>
      </c>
      <c r="K58" s="29">
        <v>4</v>
      </c>
      <c r="L58" s="30">
        <f t="shared" si="3"/>
        <v>1.2698412698412698E-2</v>
      </c>
      <c r="M58" s="29">
        <v>3</v>
      </c>
      <c r="N58" s="30">
        <f t="shared" si="4"/>
        <v>9.5238095238095247E-3</v>
      </c>
      <c r="O58" s="29">
        <v>3</v>
      </c>
      <c r="P58" s="30">
        <f t="shared" si="5"/>
        <v>9.5238095238095247E-3</v>
      </c>
      <c r="Q58" s="29">
        <v>6</v>
      </c>
      <c r="R58" s="30">
        <f t="shared" si="6"/>
        <v>1.9047619047619049E-2</v>
      </c>
      <c r="S58" s="29">
        <v>142</v>
      </c>
      <c r="T58" s="30">
        <f t="shared" si="7"/>
        <v>0.4507936507936508</v>
      </c>
      <c r="U58" s="29">
        <v>0</v>
      </c>
      <c r="V58" s="30">
        <f t="shared" si="8"/>
        <v>0</v>
      </c>
      <c r="W58" s="29">
        <v>0</v>
      </c>
      <c r="X58" s="30">
        <f t="shared" si="9"/>
        <v>0</v>
      </c>
      <c r="Y58" s="29">
        <v>0</v>
      </c>
      <c r="Z58" s="30">
        <f t="shared" si="10"/>
        <v>0</v>
      </c>
      <c r="AA58" s="29">
        <v>3</v>
      </c>
      <c r="AB58" s="30">
        <f t="shared" si="11"/>
        <v>9.5238095238095247E-3</v>
      </c>
      <c r="AC58" s="29">
        <v>1</v>
      </c>
      <c r="AD58" s="30">
        <f t="shared" si="12"/>
        <v>3.1746031746031746E-3</v>
      </c>
      <c r="AE58" s="29">
        <v>3</v>
      </c>
      <c r="AF58" s="30">
        <f t="shared" si="13"/>
        <v>9.5238095238095247E-3</v>
      </c>
      <c r="AG58" s="29">
        <v>0</v>
      </c>
      <c r="AH58" s="30">
        <f t="shared" si="14"/>
        <v>0</v>
      </c>
      <c r="AI58" s="29">
        <v>0</v>
      </c>
      <c r="AJ58" s="30">
        <f t="shared" si="15"/>
        <v>0</v>
      </c>
      <c r="AK58" s="29">
        <f t="shared" si="16"/>
        <v>301</v>
      </c>
      <c r="AL58" s="30">
        <f t="shared" si="17"/>
        <v>0.9555555555555556</v>
      </c>
      <c r="AM58" s="29">
        <v>14</v>
      </c>
      <c r="AN58" s="30">
        <f t="shared" si="18"/>
        <v>4.4444444444444446E-2</v>
      </c>
      <c r="AO58" s="29">
        <f t="shared" si="19"/>
        <v>315</v>
      </c>
      <c r="AP58" s="31">
        <f t="shared" si="21"/>
        <v>1</v>
      </c>
      <c r="AQ58" s="24"/>
      <c r="AR58" s="32">
        <v>390</v>
      </c>
      <c r="AS58" s="30">
        <f t="shared" si="20"/>
        <v>0.80769230769230771</v>
      </c>
    </row>
    <row r="59" spans="1:45" ht="14.1" customHeight="1">
      <c r="A59" s="27" t="s">
        <v>12</v>
      </c>
      <c r="B59" s="28">
        <v>321</v>
      </c>
      <c r="C59" s="28" t="s">
        <v>14</v>
      </c>
      <c r="D59" s="20"/>
      <c r="E59" s="29">
        <v>15</v>
      </c>
      <c r="F59" s="30">
        <f t="shared" si="0"/>
        <v>5.0675675675675678E-2</v>
      </c>
      <c r="G59" s="29">
        <v>107</v>
      </c>
      <c r="H59" s="30">
        <f t="shared" si="1"/>
        <v>0.36148648648648651</v>
      </c>
      <c r="I59" s="29">
        <v>24</v>
      </c>
      <c r="J59" s="30">
        <f t="shared" si="2"/>
        <v>8.1081081081081086E-2</v>
      </c>
      <c r="K59" s="29">
        <v>2</v>
      </c>
      <c r="L59" s="30">
        <f t="shared" si="3"/>
        <v>6.7567567567567571E-3</v>
      </c>
      <c r="M59" s="29">
        <v>2</v>
      </c>
      <c r="N59" s="30">
        <f t="shared" si="4"/>
        <v>6.7567567567567571E-3</v>
      </c>
      <c r="O59" s="29">
        <v>3</v>
      </c>
      <c r="P59" s="30">
        <f t="shared" si="5"/>
        <v>1.0135135135135136E-2</v>
      </c>
      <c r="Q59" s="29">
        <v>12</v>
      </c>
      <c r="R59" s="30">
        <f t="shared" si="6"/>
        <v>4.0540540540540543E-2</v>
      </c>
      <c r="S59" s="29">
        <v>116</v>
      </c>
      <c r="T59" s="30">
        <f t="shared" si="7"/>
        <v>0.39189189189189189</v>
      </c>
      <c r="U59" s="29">
        <v>1</v>
      </c>
      <c r="V59" s="30">
        <f t="shared" si="8"/>
        <v>3.3783783783783786E-3</v>
      </c>
      <c r="W59" s="29">
        <v>0</v>
      </c>
      <c r="X59" s="30">
        <f t="shared" si="9"/>
        <v>0</v>
      </c>
      <c r="Y59" s="29">
        <v>0</v>
      </c>
      <c r="Z59" s="30">
        <f t="shared" si="10"/>
        <v>0</v>
      </c>
      <c r="AA59" s="29">
        <v>6</v>
      </c>
      <c r="AB59" s="30">
        <f t="shared" si="11"/>
        <v>2.0270270270270271E-2</v>
      </c>
      <c r="AC59" s="29">
        <v>1</v>
      </c>
      <c r="AD59" s="30">
        <f t="shared" si="12"/>
        <v>3.3783783783783786E-3</v>
      </c>
      <c r="AE59" s="29">
        <v>1</v>
      </c>
      <c r="AF59" s="30">
        <f t="shared" si="13"/>
        <v>3.3783783783783786E-3</v>
      </c>
      <c r="AG59" s="29">
        <v>0</v>
      </c>
      <c r="AH59" s="30">
        <f t="shared" si="14"/>
        <v>0</v>
      </c>
      <c r="AI59" s="29">
        <v>0</v>
      </c>
      <c r="AJ59" s="30">
        <f t="shared" si="15"/>
        <v>0</v>
      </c>
      <c r="AK59" s="29">
        <f t="shared" si="16"/>
        <v>290</v>
      </c>
      <c r="AL59" s="30">
        <f t="shared" si="17"/>
        <v>0.97972972972972971</v>
      </c>
      <c r="AM59" s="29">
        <v>6</v>
      </c>
      <c r="AN59" s="30">
        <f t="shared" si="18"/>
        <v>2.0270270270270271E-2</v>
      </c>
      <c r="AO59" s="29">
        <f t="shared" si="19"/>
        <v>296</v>
      </c>
      <c r="AP59" s="31">
        <f t="shared" si="21"/>
        <v>1</v>
      </c>
      <c r="AQ59" s="24"/>
      <c r="AR59" s="32">
        <v>389</v>
      </c>
      <c r="AS59" s="30">
        <f t="shared" si="20"/>
        <v>0.76092544987146526</v>
      </c>
    </row>
    <row r="60" spans="1:45" ht="14.1" customHeight="1">
      <c r="A60" s="27" t="s">
        <v>12</v>
      </c>
      <c r="B60" s="28">
        <v>322</v>
      </c>
      <c r="C60" s="28" t="s">
        <v>13</v>
      </c>
      <c r="D60" s="20"/>
      <c r="E60" s="29">
        <v>16</v>
      </c>
      <c r="F60" s="30">
        <f t="shared" si="0"/>
        <v>3.9800995024875621E-2</v>
      </c>
      <c r="G60" s="29">
        <v>117</v>
      </c>
      <c r="H60" s="30">
        <f t="shared" si="1"/>
        <v>0.29104477611940299</v>
      </c>
      <c r="I60" s="29">
        <v>47</v>
      </c>
      <c r="J60" s="30">
        <f t="shared" si="2"/>
        <v>0.11691542288557213</v>
      </c>
      <c r="K60" s="29">
        <v>8</v>
      </c>
      <c r="L60" s="30">
        <f t="shared" si="3"/>
        <v>1.9900497512437811E-2</v>
      </c>
      <c r="M60" s="29">
        <v>3</v>
      </c>
      <c r="N60" s="30">
        <f t="shared" si="4"/>
        <v>7.462686567164179E-3</v>
      </c>
      <c r="O60" s="29">
        <v>2</v>
      </c>
      <c r="P60" s="30">
        <f t="shared" si="5"/>
        <v>4.9751243781094526E-3</v>
      </c>
      <c r="Q60" s="29">
        <v>19</v>
      </c>
      <c r="R60" s="30">
        <f t="shared" si="6"/>
        <v>4.7263681592039801E-2</v>
      </c>
      <c r="S60" s="29">
        <v>155</v>
      </c>
      <c r="T60" s="30">
        <f t="shared" si="7"/>
        <v>0.38557213930348261</v>
      </c>
      <c r="U60" s="29">
        <v>1</v>
      </c>
      <c r="V60" s="30">
        <f t="shared" si="8"/>
        <v>2.4875621890547263E-3</v>
      </c>
      <c r="W60" s="29">
        <v>6</v>
      </c>
      <c r="X60" s="30">
        <f t="shared" si="9"/>
        <v>1.4925373134328358E-2</v>
      </c>
      <c r="Y60" s="29">
        <v>0</v>
      </c>
      <c r="Z60" s="30">
        <f t="shared" si="10"/>
        <v>0</v>
      </c>
      <c r="AA60" s="29">
        <v>1</v>
      </c>
      <c r="AB60" s="30">
        <f t="shared" si="11"/>
        <v>2.4875621890547263E-3</v>
      </c>
      <c r="AC60" s="29">
        <v>1</v>
      </c>
      <c r="AD60" s="30">
        <f t="shared" si="12"/>
        <v>2.4875621890547263E-3</v>
      </c>
      <c r="AE60" s="29">
        <v>1</v>
      </c>
      <c r="AF60" s="30">
        <f t="shared" si="13"/>
        <v>2.4875621890547263E-3</v>
      </c>
      <c r="AG60" s="29">
        <v>0</v>
      </c>
      <c r="AH60" s="30">
        <f t="shared" si="14"/>
        <v>0</v>
      </c>
      <c r="AI60" s="29">
        <v>0</v>
      </c>
      <c r="AJ60" s="30">
        <f t="shared" si="15"/>
        <v>0</v>
      </c>
      <c r="AK60" s="29">
        <f t="shared" si="16"/>
        <v>377</v>
      </c>
      <c r="AL60" s="30">
        <f t="shared" si="17"/>
        <v>0.93781094527363185</v>
      </c>
      <c r="AM60" s="29">
        <v>25</v>
      </c>
      <c r="AN60" s="30">
        <f t="shared" si="18"/>
        <v>6.2189054726368161E-2</v>
      </c>
      <c r="AO60" s="29">
        <f t="shared" si="19"/>
        <v>402</v>
      </c>
      <c r="AP60" s="31">
        <f t="shared" si="21"/>
        <v>1</v>
      </c>
      <c r="AQ60" s="24"/>
      <c r="AR60" s="32">
        <v>573</v>
      </c>
      <c r="AS60" s="30">
        <f t="shared" si="20"/>
        <v>0.70157068062827221</v>
      </c>
    </row>
    <row r="61" spans="1:45" ht="14.1" customHeight="1">
      <c r="A61" s="27" t="s">
        <v>12</v>
      </c>
      <c r="B61" s="28">
        <v>322</v>
      </c>
      <c r="C61" s="28" t="s">
        <v>14</v>
      </c>
      <c r="D61" s="20"/>
      <c r="E61" s="29">
        <v>23</v>
      </c>
      <c r="F61" s="30">
        <f t="shared" si="0"/>
        <v>5.5023923444976079E-2</v>
      </c>
      <c r="G61" s="29">
        <v>117</v>
      </c>
      <c r="H61" s="30">
        <f t="shared" si="1"/>
        <v>0.27990430622009571</v>
      </c>
      <c r="I61" s="29">
        <v>38</v>
      </c>
      <c r="J61" s="30">
        <f t="shared" si="2"/>
        <v>9.0909090909090912E-2</v>
      </c>
      <c r="K61" s="29">
        <v>8</v>
      </c>
      <c r="L61" s="30">
        <f t="shared" si="3"/>
        <v>1.9138755980861243E-2</v>
      </c>
      <c r="M61" s="29">
        <v>3</v>
      </c>
      <c r="N61" s="30">
        <f t="shared" si="4"/>
        <v>7.1770334928229667E-3</v>
      </c>
      <c r="O61" s="29">
        <v>3</v>
      </c>
      <c r="P61" s="30">
        <f t="shared" si="5"/>
        <v>7.1770334928229667E-3</v>
      </c>
      <c r="Q61" s="29">
        <v>20</v>
      </c>
      <c r="R61" s="30">
        <f t="shared" si="6"/>
        <v>4.784688995215311E-2</v>
      </c>
      <c r="S61" s="29">
        <v>176</v>
      </c>
      <c r="T61" s="30">
        <f t="shared" si="7"/>
        <v>0.42105263157894735</v>
      </c>
      <c r="U61" s="29">
        <v>5</v>
      </c>
      <c r="V61" s="30">
        <f t="shared" si="8"/>
        <v>1.1961722488038277E-2</v>
      </c>
      <c r="W61" s="29">
        <v>3</v>
      </c>
      <c r="X61" s="30">
        <f t="shared" si="9"/>
        <v>7.1770334928229667E-3</v>
      </c>
      <c r="Y61" s="29">
        <v>1</v>
      </c>
      <c r="Z61" s="30">
        <f t="shared" si="10"/>
        <v>2.3923444976076554E-3</v>
      </c>
      <c r="AA61" s="29">
        <v>3</v>
      </c>
      <c r="AB61" s="30">
        <f t="shared" si="11"/>
        <v>7.1770334928229667E-3</v>
      </c>
      <c r="AC61" s="29">
        <v>3</v>
      </c>
      <c r="AD61" s="30">
        <f t="shared" si="12"/>
        <v>7.1770334928229667E-3</v>
      </c>
      <c r="AE61" s="29">
        <v>1</v>
      </c>
      <c r="AF61" s="30">
        <f t="shared" si="13"/>
        <v>2.3923444976076554E-3</v>
      </c>
      <c r="AG61" s="29">
        <v>0</v>
      </c>
      <c r="AH61" s="30">
        <f t="shared" si="14"/>
        <v>0</v>
      </c>
      <c r="AI61" s="29">
        <v>0</v>
      </c>
      <c r="AJ61" s="30">
        <f t="shared" si="15"/>
        <v>0</v>
      </c>
      <c r="AK61" s="29">
        <f t="shared" si="16"/>
        <v>404</v>
      </c>
      <c r="AL61" s="30">
        <f t="shared" si="17"/>
        <v>0.96650717703349287</v>
      </c>
      <c r="AM61" s="29">
        <v>14</v>
      </c>
      <c r="AN61" s="30">
        <f t="shared" si="18"/>
        <v>3.3492822966507178E-2</v>
      </c>
      <c r="AO61" s="29">
        <f t="shared" si="19"/>
        <v>418</v>
      </c>
      <c r="AP61" s="31">
        <f t="shared" si="21"/>
        <v>1</v>
      </c>
      <c r="AQ61" s="24"/>
      <c r="AR61" s="32">
        <v>572</v>
      </c>
      <c r="AS61" s="30">
        <f t="shared" si="20"/>
        <v>0.73076923076923073</v>
      </c>
    </row>
    <row r="62" spans="1:45" ht="14.1" customHeight="1">
      <c r="A62" s="27" t="s">
        <v>12</v>
      </c>
      <c r="B62" s="28">
        <v>323</v>
      </c>
      <c r="C62" s="28" t="s">
        <v>13</v>
      </c>
      <c r="D62" s="20"/>
      <c r="E62" s="29">
        <v>11</v>
      </c>
      <c r="F62" s="30">
        <f t="shared" si="0"/>
        <v>2.7777777777777776E-2</v>
      </c>
      <c r="G62" s="29">
        <v>148</v>
      </c>
      <c r="H62" s="30">
        <f t="shared" si="1"/>
        <v>0.37373737373737376</v>
      </c>
      <c r="I62" s="29">
        <v>24</v>
      </c>
      <c r="J62" s="30">
        <f t="shared" si="2"/>
        <v>6.0606060606060608E-2</v>
      </c>
      <c r="K62" s="29">
        <v>6</v>
      </c>
      <c r="L62" s="30">
        <f t="shared" si="3"/>
        <v>1.5151515151515152E-2</v>
      </c>
      <c r="M62" s="29">
        <v>9</v>
      </c>
      <c r="N62" s="30">
        <f t="shared" si="4"/>
        <v>2.2727272727272728E-2</v>
      </c>
      <c r="O62" s="29">
        <v>4</v>
      </c>
      <c r="P62" s="30">
        <f t="shared" si="5"/>
        <v>1.0101010101010102E-2</v>
      </c>
      <c r="Q62" s="29">
        <v>19</v>
      </c>
      <c r="R62" s="30">
        <f t="shared" si="6"/>
        <v>4.7979797979797977E-2</v>
      </c>
      <c r="S62" s="29">
        <v>144</v>
      </c>
      <c r="T62" s="30">
        <f t="shared" si="7"/>
        <v>0.36363636363636365</v>
      </c>
      <c r="U62" s="29">
        <v>4</v>
      </c>
      <c r="V62" s="30">
        <f t="shared" si="8"/>
        <v>1.0101010101010102E-2</v>
      </c>
      <c r="W62" s="29">
        <v>5</v>
      </c>
      <c r="X62" s="30">
        <f t="shared" si="9"/>
        <v>1.2626262626262626E-2</v>
      </c>
      <c r="Y62" s="29">
        <v>0</v>
      </c>
      <c r="Z62" s="30">
        <f t="shared" si="10"/>
        <v>0</v>
      </c>
      <c r="AA62" s="29">
        <v>3</v>
      </c>
      <c r="AB62" s="30">
        <f t="shared" si="11"/>
        <v>7.575757575757576E-3</v>
      </c>
      <c r="AC62" s="29">
        <v>3</v>
      </c>
      <c r="AD62" s="30">
        <f t="shared" si="12"/>
        <v>7.575757575757576E-3</v>
      </c>
      <c r="AE62" s="29">
        <v>1</v>
      </c>
      <c r="AF62" s="30">
        <f t="shared" si="13"/>
        <v>2.5252525252525255E-3</v>
      </c>
      <c r="AG62" s="29">
        <v>0</v>
      </c>
      <c r="AH62" s="30">
        <f t="shared" si="14"/>
        <v>0</v>
      </c>
      <c r="AI62" s="29">
        <v>0</v>
      </c>
      <c r="AJ62" s="30">
        <f t="shared" si="15"/>
        <v>0</v>
      </c>
      <c r="AK62" s="29">
        <f t="shared" si="16"/>
        <v>381</v>
      </c>
      <c r="AL62" s="30">
        <f t="shared" si="17"/>
        <v>0.96212121212121215</v>
      </c>
      <c r="AM62" s="29">
        <v>15</v>
      </c>
      <c r="AN62" s="30">
        <f t="shared" si="18"/>
        <v>3.787878787878788E-2</v>
      </c>
      <c r="AO62" s="29">
        <f t="shared" si="19"/>
        <v>396</v>
      </c>
      <c r="AP62" s="31">
        <f t="shared" si="21"/>
        <v>1</v>
      </c>
      <c r="AQ62" s="24"/>
      <c r="AR62" s="32">
        <v>529</v>
      </c>
      <c r="AS62" s="30">
        <f t="shared" si="20"/>
        <v>0.74858223062381857</v>
      </c>
    </row>
    <row r="63" spans="1:45" ht="14.1" customHeight="1">
      <c r="A63" s="27" t="s">
        <v>12</v>
      </c>
      <c r="B63" s="28">
        <v>323</v>
      </c>
      <c r="C63" s="28" t="s">
        <v>14</v>
      </c>
      <c r="D63" s="20"/>
      <c r="E63" s="29">
        <v>13</v>
      </c>
      <c r="F63" s="30">
        <f t="shared" si="0"/>
        <v>3.2098765432098768E-2</v>
      </c>
      <c r="G63" s="29">
        <v>127</v>
      </c>
      <c r="H63" s="30">
        <f t="shared" si="1"/>
        <v>0.31358024691358027</v>
      </c>
      <c r="I63" s="29">
        <v>19</v>
      </c>
      <c r="J63" s="30">
        <f t="shared" si="2"/>
        <v>4.6913580246913583E-2</v>
      </c>
      <c r="K63" s="29">
        <v>6</v>
      </c>
      <c r="L63" s="30">
        <f t="shared" si="3"/>
        <v>1.4814814814814815E-2</v>
      </c>
      <c r="M63" s="29">
        <v>6</v>
      </c>
      <c r="N63" s="30">
        <f t="shared" si="4"/>
        <v>1.4814814814814815E-2</v>
      </c>
      <c r="O63" s="29">
        <v>2</v>
      </c>
      <c r="P63" s="30">
        <f t="shared" si="5"/>
        <v>4.9382716049382715E-3</v>
      </c>
      <c r="Q63" s="29">
        <v>23</v>
      </c>
      <c r="R63" s="30">
        <f t="shared" si="6"/>
        <v>5.6790123456790124E-2</v>
      </c>
      <c r="S63" s="29">
        <v>167</v>
      </c>
      <c r="T63" s="30">
        <f t="shared" si="7"/>
        <v>0.4123456790123457</v>
      </c>
      <c r="U63" s="29">
        <v>4</v>
      </c>
      <c r="V63" s="30">
        <f t="shared" si="8"/>
        <v>9.876543209876543E-3</v>
      </c>
      <c r="W63" s="29">
        <v>3</v>
      </c>
      <c r="X63" s="30">
        <f t="shared" si="9"/>
        <v>7.4074074074074077E-3</v>
      </c>
      <c r="Y63" s="29">
        <v>0</v>
      </c>
      <c r="Z63" s="30">
        <f t="shared" si="10"/>
        <v>0</v>
      </c>
      <c r="AA63" s="29">
        <v>6</v>
      </c>
      <c r="AB63" s="30">
        <f t="shared" si="11"/>
        <v>1.4814814814814815E-2</v>
      </c>
      <c r="AC63" s="29">
        <v>3</v>
      </c>
      <c r="AD63" s="30">
        <f t="shared" si="12"/>
        <v>7.4074074074074077E-3</v>
      </c>
      <c r="AE63" s="29">
        <v>0</v>
      </c>
      <c r="AF63" s="30">
        <f t="shared" si="13"/>
        <v>0</v>
      </c>
      <c r="AG63" s="29">
        <v>1</v>
      </c>
      <c r="AH63" s="30">
        <f t="shared" si="14"/>
        <v>2.4691358024691358E-3</v>
      </c>
      <c r="AI63" s="29">
        <v>0</v>
      </c>
      <c r="AJ63" s="30">
        <f t="shared" si="15"/>
        <v>0</v>
      </c>
      <c r="AK63" s="29">
        <f t="shared" si="16"/>
        <v>380</v>
      </c>
      <c r="AL63" s="30">
        <f t="shared" si="17"/>
        <v>0.93827160493827155</v>
      </c>
      <c r="AM63" s="29">
        <v>25</v>
      </c>
      <c r="AN63" s="30">
        <f t="shared" si="18"/>
        <v>6.1728395061728392E-2</v>
      </c>
      <c r="AO63" s="29">
        <f t="shared" si="19"/>
        <v>405</v>
      </c>
      <c r="AP63" s="31">
        <f t="shared" si="21"/>
        <v>1</v>
      </c>
      <c r="AQ63" s="24"/>
      <c r="AR63" s="32">
        <v>528</v>
      </c>
      <c r="AS63" s="30">
        <f t="shared" si="20"/>
        <v>0.76704545454545459</v>
      </c>
    </row>
    <row r="64" spans="1:45" ht="14.1" customHeight="1">
      <c r="A64" s="27" t="s">
        <v>12</v>
      </c>
      <c r="B64" s="28">
        <v>324</v>
      </c>
      <c r="C64" s="28" t="s">
        <v>13</v>
      </c>
      <c r="D64" s="20"/>
      <c r="E64" s="29">
        <v>9</v>
      </c>
      <c r="F64" s="30">
        <f t="shared" si="0"/>
        <v>2.2058823529411766E-2</v>
      </c>
      <c r="G64" s="29">
        <v>123</v>
      </c>
      <c r="H64" s="30">
        <f t="shared" si="1"/>
        <v>0.3014705882352941</v>
      </c>
      <c r="I64" s="29">
        <v>23</v>
      </c>
      <c r="J64" s="30">
        <f t="shared" si="2"/>
        <v>5.6372549019607844E-2</v>
      </c>
      <c r="K64" s="29">
        <v>10</v>
      </c>
      <c r="L64" s="30">
        <f t="shared" si="3"/>
        <v>2.4509803921568627E-2</v>
      </c>
      <c r="M64" s="29">
        <v>4</v>
      </c>
      <c r="N64" s="30">
        <f t="shared" si="4"/>
        <v>9.8039215686274508E-3</v>
      </c>
      <c r="O64" s="29">
        <v>5</v>
      </c>
      <c r="P64" s="30">
        <f t="shared" si="5"/>
        <v>1.2254901960784314E-2</v>
      </c>
      <c r="Q64" s="29">
        <v>10</v>
      </c>
      <c r="R64" s="30">
        <f t="shared" si="6"/>
        <v>2.4509803921568627E-2</v>
      </c>
      <c r="S64" s="29">
        <v>191</v>
      </c>
      <c r="T64" s="30">
        <f t="shared" si="7"/>
        <v>0.46813725490196079</v>
      </c>
      <c r="U64" s="29">
        <v>3</v>
      </c>
      <c r="V64" s="30">
        <f t="shared" si="8"/>
        <v>7.3529411764705881E-3</v>
      </c>
      <c r="W64" s="29">
        <v>0</v>
      </c>
      <c r="X64" s="30">
        <f t="shared" si="9"/>
        <v>0</v>
      </c>
      <c r="Y64" s="29">
        <v>0</v>
      </c>
      <c r="Z64" s="30">
        <f t="shared" si="10"/>
        <v>0</v>
      </c>
      <c r="AA64" s="29">
        <v>0</v>
      </c>
      <c r="AB64" s="30">
        <f t="shared" si="11"/>
        <v>0</v>
      </c>
      <c r="AC64" s="29">
        <v>0</v>
      </c>
      <c r="AD64" s="30">
        <f t="shared" si="12"/>
        <v>0</v>
      </c>
      <c r="AE64" s="29">
        <v>1</v>
      </c>
      <c r="AF64" s="30">
        <f t="shared" si="13"/>
        <v>2.4509803921568627E-3</v>
      </c>
      <c r="AG64" s="29">
        <v>0</v>
      </c>
      <c r="AH64" s="30">
        <f t="shared" si="14"/>
        <v>0</v>
      </c>
      <c r="AI64" s="29">
        <v>0</v>
      </c>
      <c r="AJ64" s="30">
        <f t="shared" si="15"/>
        <v>0</v>
      </c>
      <c r="AK64" s="29">
        <f t="shared" si="16"/>
        <v>379</v>
      </c>
      <c r="AL64" s="30">
        <f t="shared" si="17"/>
        <v>0.92892156862745101</v>
      </c>
      <c r="AM64" s="29">
        <v>29</v>
      </c>
      <c r="AN64" s="30">
        <f t="shared" si="18"/>
        <v>7.1078431372549017E-2</v>
      </c>
      <c r="AO64" s="29">
        <f t="shared" si="19"/>
        <v>408</v>
      </c>
      <c r="AP64" s="31">
        <f t="shared" si="21"/>
        <v>1</v>
      </c>
      <c r="AQ64" s="24"/>
      <c r="AR64" s="32">
        <v>558</v>
      </c>
      <c r="AS64" s="30">
        <f t="shared" si="20"/>
        <v>0.73118279569892475</v>
      </c>
    </row>
    <row r="65" spans="1:45" ht="14.1" customHeight="1">
      <c r="A65" s="27" t="s">
        <v>12</v>
      </c>
      <c r="B65" s="28">
        <v>324</v>
      </c>
      <c r="C65" s="28" t="s">
        <v>14</v>
      </c>
      <c r="D65" s="20"/>
      <c r="E65" s="29">
        <v>13</v>
      </c>
      <c r="F65" s="30">
        <f t="shared" si="0"/>
        <v>2.9680365296803651E-2</v>
      </c>
      <c r="G65" s="29">
        <v>128</v>
      </c>
      <c r="H65" s="30">
        <f t="shared" si="1"/>
        <v>0.29223744292237441</v>
      </c>
      <c r="I65" s="29">
        <v>16</v>
      </c>
      <c r="J65" s="30">
        <f t="shared" si="2"/>
        <v>3.6529680365296802E-2</v>
      </c>
      <c r="K65" s="29">
        <v>17</v>
      </c>
      <c r="L65" s="30">
        <f t="shared" si="3"/>
        <v>3.8812785388127852E-2</v>
      </c>
      <c r="M65" s="29">
        <v>5</v>
      </c>
      <c r="N65" s="30">
        <f t="shared" si="4"/>
        <v>1.1415525114155251E-2</v>
      </c>
      <c r="O65" s="29">
        <v>5</v>
      </c>
      <c r="P65" s="30">
        <f t="shared" si="5"/>
        <v>1.1415525114155251E-2</v>
      </c>
      <c r="Q65" s="29">
        <v>11</v>
      </c>
      <c r="R65" s="30">
        <f t="shared" si="6"/>
        <v>2.5114155251141551E-2</v>
      </c>
      <c r="S65" s="29">
        <v>207</v>
      </c>
      <c r="T65" s="30">
        <f t="shared" si="7"/>
        <v>0.4726027397260274</v>
      </c>
      <c r="U65" s="29">
        <v>2</v>
      </c>
      <c r="V65" s="30">
        <f t="shared" si="8"/>
        <v>4.5662100456621002E-3</v>
      </c>
      <c r="W65" s="29">
        <v>6</v>
      </c>
      <c r="X65" s="30">
        <f t="shared" si="9"/>
        <v>1.3698630136986301E-2</v>
      </c>
      <c r="Y65" s="29">
        <v>0</v>
      </c>
      <c r="Z65" s="30">
        <f t="shared" si="10"/>
        <v>0</v>
      </c>
      <c r="AA65" s="29">
        <v>5</v>
      </c>
      <c r="AB65" s="30">
        <f t="shared" si="11"/>
        <v>1.1415525114155251E-2</v>
      </c>
      <c r="AC65" s="29">
        <v>1</v>
      </c>
      <c r="AD65" s="30">
        <f t="shared" si="12"/>
        <v>2.2831050228310501E-3</v>
      </c>
      <c r="AE65" s="29">
        <v>0</v>
      </c>
      <c r="AF65" s="30">
        <f t="shared" si="13"/>
        <v>0</v>
      </c>
      <c r="AG65" s="29">
        <v>2</v>
      </c>
      <c r="AH65" s="30">
        <f t="shared" si="14"/>
        <v>4.5662100456621002E-3</v>
      </c>
      <c r="AI65" s="29">
        <v>4</v>
      </c>
      <c r="AJ65" s="30">
        <f t="shared" si="15"/>
        <v>9.1324200913242004E-3</v>
      </c>
      <c r="AK65" s="29">
        <f t="shared" si="16"/>
        <v>422</v>
      </c>
      <c r="AL65" s="30">
        <f t="shared" si="17"/>
        <v>0.9634703196347032</v>
      </c>
      <c r="AM65" s="29">
        <v>16</v>
      </c>
      <c r="AN65" s="30">
        <f t="shared" si="18"/>
        <v>3.6529680365296802E-2</v>
      </c>
      <c r="AO65" s="29">
        <f t="shared" si="19"/>
        <v>438</v>
      </c>
      <c r="AP65" s="31">
        <f t="shared" si="21"/>
        <v>1</v>
      </c>
      <c r="AQ65" s="24"/>
      <c r="AR65" s="32">
        <v>558</v>
      </c>
      <c r="AS65" s="30">
        <f t="shared" si="20"/>
        <v>0.78494623655913975</v>
      </c>
    </row>
    <row r="66" spans="1:45" ht="14.1" customHeight="1">
      <c r="A66" s="27" t="s">
        <v>12</v>
      </c>
      <c r="B66" s="28">
        <v>325</v>
      </c>
      <c r="C66" s="28" t="s">
        <v>13</v>
      </c>
      <c r="D66" s="20"/>
      <c r="E66" s="29">
        <v>27</v>
      </c>
      <c r="F66" s="30">
        <f t="shared" si="0"/>
        <v>5.2123552123552123E-2</v>
      </c>
      <c r="G66" s="29">
        <v>162</v>
      </c>
      <c r="H66" s="30">
        <f t="shared" si="1"/>
        <v>0.31274131274131273</v>
      </c>
      <c r="I66" s="29">
        <v>54</v>
      </c>
      <c r="J66" s="30">
        <f t="shared" si="2"/>
        <v>0.10424710424710425</v>
      </c>
      <c r="K66" s="29">
        <v>6</v>
      </c>
      <c r="L66" s="30">
        <f t="shared" si="3"/>
        <v>1.1583011583011582E-2</v>
      </c>
      <c r="M66" s="29">
        <v>3</v>
      </c>
      <c r="N66" s="30">
        <f t="shared" si="4"/>
        <v>5.7915057915057912E-3</v>
      </c>
      <c r="O66" s="29">
        <v>5</v>
      </c>
      <c r="P66" s="30">
        <f t="shared" si="5"/>
        <v>9.6525096525096523E-3</v>
      </c>
      <c r="Q66" s="29">
        <v>17</v>
      </c>
      <c r="R66" s="30">
        <f t="shared" si="6"/>
        <v>3.2818532818532815E-2</v>
      </c>
      <c r="S66" s="29">
        <v>212</v>
      </c>
      <c r="T66" s="30">
        <f t="shared" si="7"/>
        <v>0.40926640926640928</v>
      </c>
      <c r="U66" s="29">
        <v>2</v>
      </c>
      <c r="V66" s="30">
        <f t="shared" si="8"/>
        <v>3.8610038610038611E-3</v>
      </c>
      <c r="W66" s="29">
        <v>1</v>
      </c>
      <c r="X66" s="30">
        <f t="shared" si="9"/>
        <v>1.9305019305019305E-3</v>
      </c>
      <c r="Y66" s="29">
        <v>0</v>
      </c>
      <c r="Z66" s="30">
        <f t="shared" si="10"/>
        <v>0</v>
      </c>
      <c r="AA66" s="29">
        <v>6</v>
      </c>
      <c r="AB66" s="30">
        <f t="shared" si="11"/>
        <v>1.1583011583011582E-2</v>
      </c>
      <c r="AC66" s="29">
        <v>0</v>
      </c>
      <c r="AD66" s="30">
        <f t="shared" si="12"/>
        <v>0</v>
      </c>
      <c r="AE66" s="29">
        <v>0</v>
      </c>
      <c r="AF66" s="30">
        <f t="shared" si="13"/>
        <v>0</v>
      </c>
      <c r="AG66" s="29">
        <v>0</v>
      </c>
      <c r="AH66" s="30">
        <f t="shared" si="14"/>
        <v>0</v>
      </c>
      <c r="AI66" s="29">
        <v>0</v>
      </c>
      <c r="AJ66" s="30">
        <f t="shared" si="15"/>
        <v>0</v>
      </c>
      <c r="AK66" s="29">
        <f t="shared" si="16"/>
        <v>495</v>
      </c>
      <c r="AL66" s="30">
        <f t="shared" si="17"/>
        <v>0.95559845559845558</v>
      </c>
      <c r="AM66" s="29">
        <v>23</v>
      </c>
      <c r="AN66" s="30">
        <f t="shared" si="18"/>
        <v>4.4401544401544403E-2</v>
      </c>
      <c r="AO66" s="29">
        <f t="shared" si="19"/>
        <v>518</v>
      </c>
      <c r="AP66" s="31">
        <f t="shared" si="21"/>
        <v>1</v>
      </c>
      <c r="AQ66" s="24"/>
      <c r="AR66" s="32">
        <v>703</v>
      </c>
      <c r="AS66" s="30">
        <f t="shared" si="20"/>
        <v>0.73684210526315785</v>
      </c>
    </row>
    <row r="67" spans="1:45" ht="14.1" customHeight="1">
      <c r="A67" s="27" t="s">
        <v>12</v>
      </c>
      <c r="B67" s="28">
        <v>325</v>
      </c>
      <c r="C67" s="28" t="s">
        <v>14</v>
      </c>
      <c r="D67" s="20"/>
      <c r="E67" s="29">
        <v>29</v>
      </c>
      <c r="F67" s="30">
        <f t="shared" si="0"/>
        <v>5.4104477611940295E-2</v>
      </c>
      <c r="G67" s="29">
        <v>176</v>
      </c>
      <c r="H67" s="30">
        <f t="shared" si="1"/>
        <v>0.32835820895522388</v>
      </c>
      <c r="I67" s="29">
        <v>39</v>
      </c>
      <c r="J67" s="30">
        <f t="shared" si="2"/>
        <v>7.2761194029850748E-2</v>
      </c>
      <c r="K67" s="29">
        <v>0</v>
      </c>
      <c r="L67" s="30">
        <f t="shared" si="3"/>
        <v>0</v>
      </c>
      <c r="M67" s="29">
        <v>0</v>
      </c>
      <c r="N67" s="30">
        <f t="shared" si="4"/>
        <v>0</v>
      </c>
      <c r="O67" s="29">
        <v>0</v>
      </c>
      <c r="P67" s="30">
        <f t="shared" si="5"/>
        <v>0</v>
      </c>
      <c r="Q67" s="29">
        <v>17</v>
      </c>
      <c r="R67" s="30">
        <f t="shared" si="6"/>
        <v>3.1716417910447763E-2</v>
      </c>
      <c r="S67" s="29">
        <v>247</v>
      </c>
      <c r="T67" s="30">
        <f t="shared" si="7"/>
        <v>0.46082089552238809</v>
      </c>
      <c r="U67" s="29">
        <v>0</v>
      </c>
      <c r="V67" s="30">
        <f t="shared" si="8"/>
        <v>0</v>
      </c>
      <c r="W67" s="29">
        <v>3</v>
      </c>
      <c r="X67" s="30">
        <f t="shared" si="9"/>
        <v>5.597014925373134E-3</v>
      </c>
      <c r="Y67" s="29">
        <v>0</v>
      </c>
      <c r="Z67" s="30">
        <f t="shared" si="10"/>
        <v>0</v>
      </c>
      <c r="AA67" s="29">
        <v>0</v>
      </c>
      <c r="AB67" s="30">
        <f t="shared" si="11"/>
        <v>0</v>
      </c>
      <c r="AC67" s="29">
        <v>0</v>
      </c>
      <c r="AD67" s="30">
        <f t="shared" si="12"/>
        <v>0</v>
      </c>
      <c r="AE67" s="29">
        <v>0</v>
      </c>
      <c r="AF67" s="30">
        <f t="shared" si="13"/>
        <v>0</v>
      </c>
      <c r="AG67" s="29">
        <v>0</v>
      </c>
      <c r="AH67" s="30">
        <f t="shared" si="14"/>
        <v>0</v>
      </c>
      <c r="AI67" s="29">
        <v>0</v>
      </c>
      <c r="AJ67" s="30">
        <f t="shared" si="15"/>
        <v>0</v>
      </c>
      <c r="AK67" s="29">
        <f t="shared" si="16"/>
        <v>511</v>
      </c>
      <c r="AL67" s="30">
        <f t="shared" si="17"/>
        <v>0.95335820895522383</v>
      </c>
      <c r="AM67" s="29">
        <v>25</v>
      </c>
      <c r="AN67" s="30">
        <f t="shared" si="18"/>
        <v>4.6641791044776122E-2</v>
      </c>
      <c r="AO67" s="29">
        <f t="shared" si="19"/>
        <v>536</v>
      </c>
      <c r="AP67" s="31">
        <f t="shared" si="21"/>
        <v>1</v>
      </c>
      <c r="AQ67" s="24"/>
      <c r="AR67" s="32">
        <v>703</v>
      </c>
      <c r="AS67" s="30">
        <f t="shared" si="20"/>
        <v>0.76244665718349924</v>
      </c>
    </row>
    <row r="68" spans="1:45" ht="14.1" customHeight="1">
      <c r="A68" s="27" t="s">
        <v>12</v>
      </c>
      <c r="B68" s="28">
        <v>326</v>
      </c>
      <c r="C68" s="28" t="s">
        <v>13</v>
      </c>
      <c r="D68" s="20"/>
      <c r="E68" s="29">
        <v>11</v>
      </c>
      <c r="F68" s="30">
        <f t="shared" si="0"/>
        <v>4.0740740740740744E-2</v>
      </c>
      <c r="G68" s="29">
        <v>110</v>
      </c>
      <c r="H68" s="30">
        <f t="shared" si="1"/>
        <v>0.40740740740740738</v>
      </c>
      <c r="I68" s="29">
        <v>23</v>
      </c>
      <c r="J68" s="30">
        <f t="shared" si="2"/>
        <v>8.5185185185185183E-2</v>
      </c>
      <c r="K68" s="29">
        <v>2</v>
      </c>
      <c r="L68" s="30">
        <f t="shared" si="3"/>
        <v>7.4074074074074077E-3</v>
      </c>
      <c r="M68" s="29">
        <v>6</v>
      </c>
      <c r="N68" s="30">
        <f t="shared" si="4"/>
        <v>2.2222222222222223E-2</v>
      </c>
      <c r="O68" s="29">
        <v>2</v>
      </c>
      <c r="P68" s="30">
        <f t="shared" si="5"/>
        <v>7.4074074074074077E-3</v>
      </c>
      <c r="Q68" s="29">
        <v>5</v>
      </c>
      <c r="R68" s="30">
        <f t="shared" si="6"/>
        <v>1.8518518518518517E-2</v>
      </c>
      <c r="S68" s="29">
        <v>96</v>
      </c>
      <c r="T68" s="30">
        <f t="shared" si="7"/>
        <v>0.35555555555555557</v>
      </c>
      <c r="U68" s="29">
        <v>7</v>
      </c>
      <c r="V68" s="30">
        <f t="shared" si="8"/>
        <v>2.5925925925925925E-2</v>
      </c>
      <c r="W68" s="29">
        <v>1</v>
      </c>
      <c r="X68" s="30">
        <f t="shared" si="9"/>
        <v>3.7037037037037038E-3</v>
      </c>
      <c r="Y68" s="29">
        <v>0</v>
      </c>
      <c r="Z68" s="30">
        <f t="shared" si="10"/>
        <v>0</v>
      </c>
      <c r="AA68" s="29">
        <v>0</v>
      </c>
      <c r="AB68" s="30">
        <f t="shared" si="11"/>
        <v>0</v>
      </c>
      <c r="AC68" s="29">
        <v>0</v>
      </c>
      <c r="AD68" s="30">
        <f t="shared" si="12"/>
        <v>0</v>
      </c>
      <c r="AE68" s="29">
        <v>0</v>
      </c>
      <c r="AF68" s="30">
        <f t="shared" si="13"/>
        <v>0</v>
      </c>
      <c r="AG68" s="29">
        <v>0</v>
      </c>
      <c r="AH68" s="30">
        <f t="shared" si="14"/>
        <v>0</v>
      </c>
      <c r="AI68" s="29">
        <v>0</v>
      </c>
      <c r="AJ68" s="30">
        <f t="shared" si="15"/>
        <v>0</v>
      </c>
      <c r="AK68" s="29">
        <f t="shared" si="16"/>
        <v>263</v>
      </c>
      <c r="AL68" s="30">
        <f t="shared" si="17"/>
        <v>0.97407407407407409</v>
      </c>
      <c r="AM68" s="29">
        <v>7</v>
      </c>
      <c r="AN68" s="30">
        <f t="shared" si="18"/>
        <v>2.5925925925925925E-2</v>
      </c>
      <c r="AO68" s="29">
        <f t="shared" si="19"/>
        <v>270</v>
      </c>
      <c r="AP68" s="31">
        <f t="shared" si="21"/>
        <v>1</v>
      </c>
      <c r="AQ68" s="24"/>
      <c r="AR68" s="32">
        <v>387</v>
      </c>
      <c r="AS68" s="30">
        <f t="shared" si="20"/>
        <v>0.69767441860465118</v>
      </c>
    </row>
    <row r="69" spans="1:45" ht="14.1" customHeight="1">
      <c r="A69" s="27" t="s">
        <v>12</v>
      </c>
      <c r="B69" s="28">
        <v>326</v>
      </c>
      <c r="C69" s="28" t="s">
        <v>14</v>
      </c>
      <c r="D69" s="20"/>
      <c r="E69" s="29">
        <v>24</v>
      </c>
      <c r="F69" s="30">
        <f t="shared" si="0"/>
        <v>8.5714285714285715E-2</v>
      </c>
      <c r="G69" s="29">
        <v>91</v>
      </c>
      <c r="H69" s="30">
        <f t="shared" si="1"/>
        <v>0.32500000000000001</v>
      </c>
      <c r="I69" s="29">
        <v>21</v>
      </c>
      <c r="J69" s="30">
        <f t="shared" si="2"/>
        <v>7.4999999999999997E-2</v>
      </c>
      <c r="K69" s="29">
        <v>6</v>
      </c>
      <c r="L69" s="30">
        <f t="shared" si="3"/>
        <v>2.1428571428571429E-2</v>
      </c>
      <c r="M69" s="29">
        <v>1</v>
      </c>
      <c r="N69" s="30">
        <f t="shared" si="4"/>
        <v>3.5714285714285713E-3</v>
      </c>
      <c r="O69" s="29">
        <v>2</v>
      </c>
      <c r="P69" s="30">
        <f t="shared" si="5"/>
        <v>7.1428571428571426E-3</v>
      </c>
      <c r="Q69" s="29">
        <v>5</v>
      </c>
      <c r="R69" s="30">
        <f t="shared" si="6"/>
        <v>1.7857142857142856E-2</v>
      </c>
      <c r="S69" s="29">
        <v>109</v>
      </c>
      <c r="T69" s="30">
        <f t="shared" si="7"/>
        <v>0.38928571428571429</v>
      </c>
      <c r="U69" s="29">
        <v>5</v>
      </c>
      <c r="V69" s="30">
        <f t="shared" si="8"/>
        <v>1.7857142857142856E-2</v>
      </c>
      <c r="W69" s="29">
        <v>2</v>
      </c>
      <c r="X69" s="30">
        <f t="shared" si="9"/>
        <v>7.1428571428571426E-3</v>
      </c>
      <c r="Y69" s="29">
        <v>0</v>
      </c>
      <c r="Z69" s="30">
        <f t="shared" si="10"/>
        <v>0</v>
      </c>
      <c r="AA69" s="29">
        <v>2</v>
      </c>
      <c r="AB69" s="30">
        <f t="shared" si="11"/>
        <v>7.1428571428571426E-3</v>
      </c>
      <c r="AC69" s="29">
        <v>2</v>
      </c>
      <c r="AD69" s="30">
        <f t="shared" si="12"/>
        <v>7.1428571428571426E-3</v>
      </c>
      <c r="AE69" s="29">
        <v>0</v>
      </c>
      <c r="AF69" s="30">
        <f t="shared" si="13"/>
        <v>0</v>
      </c>
      <c r="AG69" s="29">
        <v>0</v>
      </c>
      <c r="AH69" s="30">
        <f t="shared" si="14"/>
        <v>0</v>
      </c>
      <c r="AI69" s="29">
        <v>0</v>
      </c>
      <c r="AJ69" s="30">
        <f t="shared" si="15"/>
        <v>0</v>
      </c>
      <c r="AK69" s="29">
        <f t="shared" si="16"/>
        <v>270</v>
      </c>
      <c r="AL69" s="30">
        <f t="shared" si="17"/>
        <v>0.9642857142857143</v>
      </c>
      <c r="AM69" s="29">
        <v>10</v>
      </c>
      <c r="AN69" s="30">
        <f t="shared" si="18"/>
        <v>3.5714285714285712E-2</v>
      </c>
      <c r="AO69" s="29">
        <f t="shared" si="19"/>
        <v>280</v>
      </c>
      <c r="AP69" s="31">
        <f t="shared" si="21"/>
        <v>1</v>
      </c>
      <c r="AQ69" s="24"/>
      <c r="AR69" s="32">
        <v>387</v>
      </c>
      <c r="AS69" s="30">
        <f t="shared" si="20"/>
        <v>0.72351421188630494</v>
      </c>
    </row>
    <row r="70" spans="1:45" ht="14.1" customHeight="1">
      <c r="A70" s="27" t="s">
        <v>12</v>
      </c>
      <c r="B70" s="28">
        <v>327</v>
      </c>
      <c r="C70" s="28" t="s">
        <v>13</v>
      </c>
      <c r="D70" s="20"/>
      <c r="E70" s="29">
        <v>39</v>
      </c>
      <c r="F70" s="30">
        <f t="shared" si="0"/>
        <v>8.3155650319829424E-2</v>
      </c>
      <c r="G70" s="29">
        <v>162</v>
      </c>
      <c r="H70" s="30">
        <f t="shared" si="1"/>
        <v>0.34541577825159914</v>
      </c>
      <c r="I70" s="29">
        <v>12</v>
      </c>
      <c r="J70" s="30">
        <f t="shared" si="2"/>
        <v>2.5586353944562899E-2</v>
      </c>
      <c r="K70" s="29">
        <v>20</v>
      </c>
      <c r="L70" s="30">
        <f t="shared" si="3"/>
        <v>4.2643923240938165E-2</v>
      </c>
      <c r="M70" s="29">
        <v>7</v>
      </c>
      <c r="N70" s="30">
        <f t="shared" si="4"/>
        <v>1.4925373134328358E-2</v>
      </c>
      <c r="O70" s="29">
        <v>8</v>
      </c>
      <c r="P70" s="30">
        <f t="shared" si="5"/>
        <v>1.7057569296375266E-2</v>
      </c>
      <c r="Q70" s="29">
        <v>48</v>
      </c>
      <c r="R70" s="30">
        <f t="shared" si="6"/>
        <v>0.1023454157782516</v>
      </c>
      <c r="S70" s="29">
        <v>115</v>
      </c>
      <c r="T70" s="30">
        <f t="shared" si="7"/>
        <v>0.24520255863539445</v>
      </c>
      <c r="U70" s="29">
        <v>12</v>
      </c>
      <c r="V70" s="30">
        <f t="shared" si="8"/>
        <v>2.5586353944562899E-2</v>
      </c>
      <c r="W70" s="29">
        <v>0</v>
      </c>
      <c r="X70" s="30">
        <f t="shared" si="9"/>
        <v>0</v>
      </c>
      <c r="Y70" s="29">
        <v>0</v>
      </c>
      <c r="Z70" s="30">
        <f t="shared" si="10"/>
        <v>0</v>
      </c>
      <c r="AA70" s="29">
        <v>18</v>
      </c>
      <c r="AB70" s="30">
        <f t="shared" si="11"/>
        <v>3.8379530916844352E-2</v>
      </c>
      <c r="AC70" s="29">
        <v>3</v>
      </c>
      <c r="AD70" s="30">
        <f t="shared" si="12"/>
        <v>6.3965884861407248E-3</v>
      </c>
      <c r="AE70" s="29">
        <v>2</v>
      </c>
      <c r="AF70" s="30">
        <f t="shared" si="13"/>
        <v>4.2643923240938165E-3</v>
      </c>
      <c r="AG70" s="29">
        <v>0</v>
      </c>
      <c r="AH70" s="30">
        <f t="shared" si="14"/>
        <v>0</v>
      </c>
      <c r="AI70" s="29">
        <v>0</v>
      </c>
      <c r="AJ70" s="30">
        <f t="shared" si="15"/>
        <v>0</v>
      </c>
      <c r="AK70" s="29">
        <f t="shared" si="16"/>
        <v>446</v>
      </c>
      <c r="AL70" s="30">
        <f t="shared" si="17"/>
        <v>0.95095948827292109</v>
      </c>
      <c r="AM70" s="29">
        <v>23</v>
      </c>
      <c r="AN70" s="30">
        <f t="shared" si="18"/>
        <v>4.9040511727078892E-2</v>
      </c>
      <c r="AO70" s="29">
        <f t="shared" si="19"/>
        <v>469</v>
      </c>
      <c r="AP70" s="31">
        <f t="shared" si="21"/>
        <v>1</v>
      </c>
      <c r="AQ70" s="24"/>
      <c r="AR70" s="32">
        <v>569</v>
      </c>
      <c r="AS70" s="30">
        <f t="shared" si="20"/>
        <v>0.82425307557117755</v>
      </c>
    </row>
    <row r="71" spans="1:45" ht="14.1" customHeight="1">
      <c r="A71" s="27" t="s">
        <v>12</v>
      </c>
      <c r="B71" s="28">
        <v>327</v>
      </c>
      <c r="C71" s="28" t="s">
        <v>14</v>
      </c>
      <c r="D71" s="20"/>
      <c r="E71" s="29">
        <v>40</v>
      </c>
      <c r="F71" s="30">
        <f t="shared" si="0"/>
        <v>9.237875288683603E-2</v>
      </c>
      <c r="G71" s="29">
        <v>173</v>
      </c>
      <c r="H71" s="30">
        <f t="shared" si="1"/>
        <v>0.39953810623556579</v>
      </c>
      <c r="I71" s="29">
        <v>12</v>
      </c>
      <c r="J71" s="30">
        <f t="shared" si="2"/>
        <v>2.771362586605081E-2</v>
      </c>
      <c r="K71" s="29">
        <v>14</v>
      </c>
      <c r="L71" s="30">
        <f t="shared" si="3"/>
        <v>3.2332563510392612E-2</v>
      </c>
      <c r="M71" s="29">
        <v>4</v>
      </c>
      <c r="N71" s="30">
        <f t="shared" si="4"/>
        <v>9.2378752886836026E-3</v>
      </c>
      <c r="O71" s="29">
        <v>7</v>
      </c>
      <c r="P71" s="30">
        <f t="shared" si="5"/>
        <v>1.6166281755196306E-2</v>
      </c>
      <c r="Q71" s="29">
        <v>36</v>
      </c>
      <c r="R71" s="30">
        <f t="shared" si="6"/>
        <v>8.3140877598152418E-2</v>
      </c>
      <c r="S71" s="29">
        <v>102</v>
      </c>
      <c r="T71" s="30">
        <f t="shared" si="7"/>
        <v>0.23556581986143188</v>
      </c>
      <c r="U71" s="29">
        <v>4</v>
      </c>
      <c r="V71" s="30">
        <f t="shared" si="8"/>
        <v>9.2378752886836026E-3</v>
      </c>
      <c r="W71" s="29">
        <v>2</v>
      </c>
      <c r="X71" s="30">
        <f t="shared" si="9"/>
        <v>4.6189376443418013E-3</v>
      </c>
      <c r="Y71" s="29">
        <v>1</v>
      </c>
      <c r="Z71" s="30">
        <f t="shared" si="10"/>
        <v>2.3094688221709007E-3</v>
      </c>
      <c r="AA71" s="29">
        <v>16</v>
      </c>
      <c r="AB71" s="30">
        <f t="shared" si="11"/>
        <v>3.695150115473441E-2</v>
      </c>
      <c r="AC71" s="29">
        <v>1</v>
      </c>
      <c r="AD71" s="30">
        <f t="shared" si="12"/>
        <v>2.3094688221709007E-3</v>
      </c>
      <c r="AE71" s="29">
        <v>2</v>
      </c>
      <c r="AF71" s="30">
        <f t="shared" si="13"/>
        <v>4.6189376443418013E-3</v>
      </c>
      <c r="AG71" s="29">
        <v>1</v>
      </c>
      <c r="AH71" s="30">
        <f t="shared" si="14"/>
        <v>2.3094688221709007E-3</v>
      </c>
      <c r="AI71" s="29">
        <v>0</v>
      </c>
      <c r="AJ71" s="30">
        <f t="shared" si="15"/>
        <v>0</v>
      </c>
      <c r="AK71" s="29">
        <f t="shared" si="16"/>
        <v>415</v>
      </c>
      <c r="AL71" s="30">
        <f t="shared" si="17"/>
        <v>0.95842956120092382</v>
      </c>
      <c r="AM71" s="29">
        <v>18</v>
      </c>
      <c r="AN71" s="30">
        <f t="shared" si="18"/>
        <v>4.1570438799076209E-2</v>
      </c>
      <c r="AO71" s="29">
        <f t="shared" si="19"/>
        <v>433</v>
      </c>
      <c r="AP71" s="31">
        <f t="shared" si="21"/>
        <v>1</v>
      </c>
      <c r="AQ71" s="24"/>
      <c r="AR71" s="32">
        <v>569</v>
      </c>
      <c r="AS71" s="30">
        <f t="shared" si="20"/>
        <v>0.76098418277680135</v>
      </c>
    </row>
    <row r="72" spans="1:45" ht="14.1" customHeight="1">
      <c r="A72" s="27" t="s">
        <v>12</v>
      </c>
      <c r="B72" s="28">
        <v>327</v>
      </c>
      <c r="C72" s="28" t="s">
        <v>16</v>
      </c>
      <c r="D72" s="20"/>
      <c r="E72" s="29">
        <v>51</v>
      </c>
      <c r="F72" s="30">
        <f t="shared" si="0"/>
        <v>0.11038961038961038</v>
      </c>
      <c r="G72" s="29">
        <v>216</v>
      </c>
      <c r="H72" s="30">
        <f t="shared" si="1"/>
        <v>0.46753246753246752</v>
      </c>
      <c r="I72" s="29">
        <v>12</v>
      </c>
      <c r="J72" s="30">
        <f t="shared" si="2"/>
        <v>2.5974025974025976E-2</v>
      </c>
      <c r="K72" s="29">
        <v>12</v>
      </c>
      <c r="L72" s="30">
        <f t="shared" si="3"/>
        <v>2.5974025974025976E-2</v>
      </c>
      <c r="M72" s="29">
        <v>0</v>
      </c>
      <c r="N72" s="30">
        <f t="shared" si="4"/>
        <v>0</v>
      </c>
      <c r="O72" s="29">
        <v>0</v>
      </c>
      <c r="P72" s="30">
        <f t="shared" si="5"/>
        <v>0</v>
      </c>
      <c r="Q72" s="29">
        <v>0</v>
      </c>
      <c r="R72" s="30">
        <f t="shared" si="6"/>
        <v>0</v>
      </c>
      <c r="S72" s="29">
        <v>132</v>
      </c>
      <c r="T72" s="30">
        <f t="shared" si="7"/>
        <v>0.2857142857142857</v>
      </c>
      <c r="U72" s="29">
        <v>9</v>
      </c>
      <c r="V72" s="30">
        <f t="shared" si="8"/>
        <v>1.948051948051948E-2</v>
      </c>
      <c r="W72" s="29">
        <v>2</v>
      </c>
      <c r="X72" s="30">
        <f t="shared" si="9"/>
        <v>4.329004329004329E-3</v>
      </c>
      <c r="Y72" s="29">
        <v>0</v>
      </c>
      <c r="Z72" s="30">
        <f t="shared" si="10"/>
        <v>0</v>
      </c>
      <c r="AA72" s="29">
        <v>0</v>
      </c>
      <c r="AB72" s="30">
        <f t="shared" si="11"/>
        <v>0</v>
      </c>
      <c r="AC72" s="29">
        <v>0</v>
      </c>
      <c r="AD72" s="30">
        <f t="shared" si="12"/>
        <v>0</v>
      </c>
      <c r="AE72" s="29">
        <v>0</v>
      </c>
      <c r="AF72" s="30">
        <f t="shared" si="13"/>
        <v>0</v>
      </c>
      <c r="AG72" s="29">
        <v>0</v>
      </c>
      <c r="AH72" s="30">
        <f t="shared" si="14"/>
        <v>0</v>
      </c>
      <c r="AI72" s="29">
        <v>0</v>
      </c>
      <c r="AJ72" s="30">
        <f t="shared" si="15"/>
        <v>0</v>
      </c>
      <c r="AK72" s="29">
        <f t="shared" si="16"/>
        <v>434</v>
      </c>
      <c r="AL72" s="30">
        <f t="shared" si="17"/>
        <v>0.93939393939393945</v>
      </c>
      <c r="AM72" s="29">
        <v>28</v>
      </c>
      <c r="AN72" s="30">
        <f t="shared" si="18"/>
        <v>6.0606060606060608E-2</v>
      </c>
      <c r="AO72" s="29">
        <f t="shared" si="19"/>
        <v>462</v>
      </c>
      <c r="AP72" s="31">
        <f t="shared" si="21"/>
        <v>1</v>
      </c>
      <c r="AQ72" s="24"/>
      <c r="AR72" s="32">
        <v>569</v>
      </c>
      <c r="AS72" s="30">
        <f t="shared" si="20"/>
        <v>0.81195079086115995</v>
      </c>
    </row>
    <row r="73" spans="1:45" ht="14.1" customHeight="1">
      <c r="A73" s="27" t="s">
        <v>12</v>
      </c>
      <c r="B73" s="28">
        <v>328</v>
      </c>
      <c r="C73" s="28" t="s">
        <v>13</v>
      </c>
      <c r="D73" s="20"/>
      <c r="E73" s="29">
        <v>50</v>
      </c>
      <c r="F73" s="30">
        <f t="shared" si="0"/>
        <v>9.5969289827255277E-2</v>
      </c>
      <c r="G73" s="29">
        <v>155</v>
      </c>
      <c r="H73" s="30">
        <f t="shared" si="1"/>
        <v>0.29750479846449135</v>
      </c>
      <c r="I73" s="29">
        <v>12</v>
      </c>
      <c r="J73" s="30">
        <f t="shared" si="2"/>
        <v>2.3032629558541268E-2</v>
      </c>
      <c r="K73" s="29">
        <v>26</v>
      </c>
      <c r="L73" s="30">
        <f t="shared" si="3"/>
        <v>4.9904030710172742E-2</v>
      </c>
      <c r="M73" s="29">
        <v>2</v>
      </c>
      <c r="N73" s="30">
        <f t="shared" si="4"/>
        <v>3.838771593090211E-3</v>
      </c>
      <c r="O73" s="29">
        <v>18</v>
      </c>
      <c r="P73" s="30">
        <f t="shared" si="5"/>
        <v>3.4548944337811902E-2</v>
      </c>
      <c r="Q73" s="29">
        <v>47</v>
      </c>
      <c r="R73" s="30">
        <f t="shared" si="6"/>
        <v>9.0211132437619967E-2</v>
      </c>
      <c r="S73" s="29">
        <v>168</v>
      </c>
      <c r="T73" s="30">
        <f t="shared" si="7"/>
        <v>0.32245681381957775</v>
      </c>
      <c r="U73" s="29">
        <v>1</v>
      </c>
      <c r="V73" s="30">
        <f t="shared" si="8"/>
        <v>1.9193857965451055E-3</v>
      </c>
      <c r="W73" s="29">
        <v>2</v>
      </c>
      <c r="X73" s="30">
        <f t="shared" si="9"/>
        <v>3.838771593090211E-3</v>
      </c>
      <c r="Y73" s="29">
        <v>0</v>
      </c>
      <c r="Z73" s="30">
        <f t="shared" si="10"/>
        <v>0</v>
      </c>
      <c r="AA73" s="29">
        <v>4</v>
      </c>
      <c r="AB73" s="30">
        <f t="shared" si="11"/>
        <v>7.677543186180422E-3</v>
      </c>
      <c r="AC73" s="29">
        <v>1</v>
      </c>
      <c r="AD73" s="30">
        <f t="shared" si="12"/>
        <v>1.9193857965451055E-3</v>
      </c>
      <c r="AE73" s="29">
        <v>1</v>
      </c>
      <c r="AF73" s="30">
        <f t="shared" si="13"/>
        <v>1.9193857965451055E-3</v>
      </c>
      <c r="AG73" s="29">
        <v>0</v>
      </c>
      <c r="AH73" s="30">
        <f t="shared" si="14"/>
        <v>0</v>
      </c>
      <c r="AI73" s="29">
        <v>0</v>
      </c>
      <c r="AJ73" s="30">
        <f t="shared" si="15"/>
        <v>0</v>
      </c>
      <c r="AK73" s="29">
        <f t="shared" si="16"/>
        <v>487</v>
      </c>
      <c r="AL73" s="30">
        <f t="shared" si="17"/>
        <v>0.93474088291746638</v>
      </c>
      <c r="AM73" s="29">
        <v>34</v>
      </c>
      <c r="AN73" s="30">
        <f t="shared" si="18"/>
        <v>6.5259117082533583E-2</v>
      </c>
      <c r="AO73" s="29">
        <f t="shared" si="19"/>
        <v>521</v>
      </c>
      <c r="AP73" s="31">
        <f t="shared" si="21"/>
        <v>1</v>
      </c>
      <c r="AQ73" s="24"/>
      <c r="AR73" s="32">
        <v>694</v>
      </c>
      <c r="AS73" s="30">
        <f t="shared" si="20"/>
        <v>0.75072046109510082</v>
      </c>
    </row>
    <row r="74" spans="1:45" ht="14.1" customHeight="1">
      <c r="A74" s="27" t="s">
        <v>12</v>
      </c>
      <c r="B74" s="28">
        <v>328</v>
      </c>
      <c r="C74" s="28" t="s">
        <v>14</v>
      </c>
      <c r="D74" s="20"/>
      <c r="E74" s="29">
        <v>38</v>
      </c>
      <c r="F74" s="30">
        <f t="shared" si="0"/>
        <v>7.3500967117988397E-2</v>
      </c>
      <c r="G74" s="29">
        <v>159</v>
      </c>
      <c r="H74" s="30">
        <f t="shared" si="1"/>
        <v>0.30754352030947774</v>
      </c>
      <c r="I74" s="29">
        <v>15</v>
      </c>
      <c r="J74" s="30">
        <f t="shared" si="2"/>
        <v>2.9013539651837523E-2</v>
      </c>
      <c r="K74" s="29">
        <v>29</v>
      </c>
      <c r="L74" s="30">
        <f t="shared" si="3"/>
        <v>5.6092843326885883E-2</v>
      </c>
      <c r="M74" s="29">
        <v>2</v>
      </c>
      <c r="N74" s="30">
        <f t="shared" si="4"/>
        <v>3.8684719535783366E-3</v>
      </c>
      <c r="O74" s="29">
        <v>17</v>
      </c>
      <c r="P74" s="30">
        <f t="shared" si="5"/>
        <v>3.2882011605415859E-2</v>
      </c>
      <c r="Q74" s="29">
        <v>39</v>
      </c>
      <c r="R74" s="30">
        <f t="shared" si="6"/>
        <v>7.5435203094777567E-2</v>
      </c>
      <c r="S74" s="29">
        <v>172</v>
      </c>
      <c r="T74" s="30">
        <f t="shared" si="7"/>
        <v>0.33268858800773693</v>
      </c>
      <c r="U74" s="29">
        <v>5</v>
      </c>
      <c r="V74" s="30">
        <f t="shared" si="8"/>
        <v>9.6711798839458421E-3</v>
      </c>
      <c r="W74" s="29">
        <v>2</v>
      </c>
      <c r="X74" s="30">
        <f t="shared" si="9"/>
        <v>3.8684719535783366E-3</v>
      </c>
      <c r="Y74" s="29">
        <v>1</v>
      </c>
      <c r="Z74" s="30">
        <f t="shared" si="10"/>
        <v>1.9342359767891683E-3</v>
      </c>
      <c r="AA74" s="29">
        <v>6</v>
      </c>
      <c r="AB74" s="30">
        <f t="shared" si="11"/>
        <v>1.160541586073501E-2</v>
      </c>
      <c r="AC74" s="29">
        <v>2</v>
      </c>
      <c r="AD74" s="30">
        <f t="shared" si="12"/>
        <v>3.8684719535783366E-3</v>
      </c>
      <c r="AE74" s="29">
        <v>1</v>
      </c>
      <c r="AF74" s="30">
        <f t="shared" si="13"/>
        <v>1.9342359767891683E-3</v>
      </c>
      <c r="AG74" s="29">
        <v>0</v>
      </c>
      <c r="AH74" s="30">
        <f t="shared" si="14"/>
        <v>0</v>
      </c>
      <c r="AI74" s="29">
        <v>0</v>
      </c>
      <c r="AJ74" s="30">
        <f t="shared" si="15"/>
        <v>0</v>
      </c>
      <c r="AK74" s="29">
        <f t="shared" si="16"/>
        <v>488</v>
      </c>
      <c r="AL74" s="30">
        <f t="shared" si="17"/>
        <v>0.94390715667311409</v>
      </c>
      <c r="AM74" s="29">
        <v>29</v>
      </c>
      <c r="AN74" s="30">
        <f t="shared" si="18"/>
        <v>5.6092843326885883E-2</v>
      </c>
      <c r="AO74" s="29">
        <f t="shared" si="19"/>
        <v>517</v>
      </c>
      <c r="AP74" s="31">
        <f t="shared" si="21"/>
        <v>1</v>
      </c>
      <c r="AQ74" s="24"/>
      <c r="AR74" s="32">
        <v>693</v>
      </c>
      <c r="AS74" s="30">
        <f t="shared" si="20"/>
        <v>0.74603174603174605</v>
      </c>
    </row>
    <row r="75" spans="1:45" ht="14.1" customHeight="1">
      <c r="A75" s="27" t="s">
        <v>12</v>
      </c>
      <c r="B75" s="28">
        <v>329</v>
      </c>
      <c r="C75" s="28" t="s">
        <v>13</v>
      </c>
      <c r="D75" s="20"/>
      <c r="E75" s="29">
        <v>32</v>
      </c>
      <c r="F75" s="30">
        <f t="shared" si="0"/>
        <v>9.580838323353294E-2</v>
      </c>
      <c r="G75" s="29">
        <v>168</v>
      </c>
      <c r="H75" s="30">
        <f t="shared" si="1"/>
        <v>0.50299401197604787</v>
      </c>
      <c r="I75" s="29">
        <v>16</v>
      </c>
      <c r="J75" s="30">
        <f t="shared" si="2"/>
        <v>4.790419161676647E-2</v>
      </c>
      <c r="K75" s="29">
        <v>7</v>
      </c>
      <c r="L75" s="30">
        <f t="shared" si="3"/>
        <v>2.0958083832335328E-2</v>
      </c>
      <c r="M75" s="29">
        <v>6</v>
      </c>
      <c r="N75" s="30">
        <f t="shared" si="4"/>
        <v>1.7964071856287425E-2</v>
      </c>
      <c r="O75" s="29">
        <v>6</v>
      </c>
      <c r="P75" s="30">
        <f t="shared" si="5"/>
        <v>1.7964071856287425E-2</v>
      </c>
      <c r="Q75" s="29">
        <v>9</v>
      </c>
      <c r="R75" s="30">
        <f t="shared" si="6"/>
        <v>2.6946107784431138E-2</v>
      </c>
      <c r="S75" s="29">
        <v>48</v>
      </c>
      <c r="T75" s="30">
        <f t="shared" si="7"/>
        <v>0.1437125748502994</v>
      </c>
      <c r="U75" s="29">
        <v>2</v>
      </c>
      <c r="V75" s="30">
        <f t="shared" si="8"/>
        <v>5.9880239520958087E-3</v>
      </c>
      <c r="W75" s="29">
        <v>1</v>
      </c>
      <c r="X75" s="30">
        <f t="shared" si="9"/>
        <v>2.9940119760479044E-3</v>
      </c>
      <c r="Y75" s="29">
        <v>0</v>
      </c>
      <c r="Z75" s="30">
        <f t="shared" si="10"/>
        <v>0</v>
      </c>
      <c r="AA75" s="29">
        <v>10</v>
      </c>
      <c r="AB75" s="30">
        <f t="shared" si="11"/>
        <v>2.9940119760479042E-2</v>
      </c>
      <c r="AC75" s="29">
        <v>0</v>
      </c>
      <c r="AD75" s="30">
        <f t="shared" si="12"/>
        <v>0</v>
      </c>
      <c r="AE75" s="29">
        <v>0</v>
      </c>
      <c r="AF75" s="30">
        <f t="shared" si="13"/>
        <v>0</v>
      </c>
      <c r="AG75" s="29">
        <v>0</v>
      </c>
      <c r="AH75" s="30">
        <f t="shared" si="14"/>
        <v>0</v>
      </c>
      <c r="AI75" s="29">
        <v>0</v>
      </c>
      <c r="AJ75" s="30">
        <f t="shared" si="15"/>
        <v>0</v>
      </c>
      <c r="AK75" s="29">
        <f t="shared" si="16"/>
        <v>305</v>
      </c>
      <c r="AL75" s="30">
        <f t="shared" si="17"/>
        <v>0.91317365269461082</v>
      </c>
      <c r="AM75" s="29">
        <v>29</v>
      </c>
      <c r="AN75" s="30">
        <f t="shared" si="18"/>
        <v>8.6826347305389226E-2</v>
      </c>
      <c r="AO75" s="29">
        <f t="shared" si="19"/>
        <v>334</v>
      </c>
      <c r="AP75" s="31">
        <f t="shared" si="21"/>
        <v>1</v>
      </c>
      <c r="AQ75" s="24"/>
      <c r="AR75" s="32">
        <v>423</v>
      </c>
      <c r="AS75" s="30">
        <f t="shared" si="20"/>
        <v>0.78959810874704495</v>
      </c>
    </row>
    <row r="76" spans="1:45" ht="14.1" customHeight="1">
      <c r="A76" s="27" t="s">
        <v>12</v>
      </c>
      <c r="B76" s="28">
        <v>329</v>
      </c>
      <c r="C76" s="28" t="s">
        <v>14</v>
      </c>
      <c r="D76" s="20"/>
      <c r="E76" s="29">
        <v>40</v>
      </c>
      <c r="F76" s="30">
        <f t="shared" si="0"/>
        <v>0.125</v>
      </c>
      <c r="G76" s="29">
        <v>151</v>
      </c>
      <c r="H76" s="30">
        <f t="shared" si="1"/>
        <v>0.47187499999999999</v>
      </c>
      <c r="I76" s="29">
        <v>19</v>
      </c>
      <c r="J76" s="30">
        <f t="shared" si="2"/>
        <v>5.9374999999999997E-2</v>
      </c>
      <c r="K76" s="29">
        <v>4</v>
      </c>
      <c r="L76" s="30">
        <f t="shared" si="3"/>
        <v>1.2500000000000001E-2</v>
      </c>
      <c r="M76" s="29">
        <v>5</v>
      </c>
      <c r="N76" s="30">
        <f t="shared" si="4"/>
        <v>1.5625E-2</v>
      </c>
      <c r="O76" s="29">
        <v>0</v>
      </c>
      <c r="P76" s="30">
        <f t="shared" si="5"/>
        <v>0</v>
      </c>
      <c r="Q76" s="29">
        <v>2</v>
      </c>
      <c r="R76" s="30">
        <f t="shared" si="6"/>
        <v>6.2500000000000003E-3</v>
      </c>
      <c r="S76" s="29">
        <v>39</v>
      </c>
      <c r="T76" s="30">
        <f t="shared" si="7"/>
        <v>0.121875</v>
      </c>
      <c r="U76" s="29">
        <v>3</v>
      </c>
      <c r="V76" s="30">
        <f t="shared" si="8"/>
        <v>9.3749999999999997E-3</v>
      </c>
      <c r="W76" s="29">
        <v>8</v>
      </c>
      <c r="X76" s="30">
        <f t="shared" si="9"/>
        <v>2.5000000000000001E-2</v>
      </c>
      <c r="Y76" s="29">
        <v>2</v>
      </c>
      <c r="Z76" s="30">
        <f t="shared" si="10"/>
        <v>6.2500000000000003E-3</v>
      </c>
      <c r="AA76" s="29">
        <v>7</v>
      </c>
      <c r="AB76" s="30">
        <f t="shared" si="11"/>
        <v>2.1874999999999999E-2</v>
      </c>
      <c r="AC76" s="29">
        <v>7</v>
      </c>
      <c r="AD76" s="30">
        <f t="shared" si="12"/>
        <v>2.1874999999999999E-2</v>
      </c>
      <c r="AE76" s="29">
        <v>0</v>
      </c>
      <c r="AF76" s="30">
        <f t="shared" si="13"/>
        <v>0</v>
      </c>
      <c r="AG76" s="29">
        <v>0</v>
      </c>
      <c r="AH76" s="30">
        <f t="shared" si="14"/>
        <v>0</v>
      </c>
      <c r="AI76" s="29">
        <v>0</v>
      </c>
      <c r="AJ76" s="30">
        <f t="shared" si="15"/>
        <v>0</v>
      </c>
      <c r="AK76" s="29">
        <f t="shared" si="16"/>
        <v>287</v>
      </c>
      <c r="AL76" s="30">
        <f t="shared" si="17"/>
        <v>0.89687499999999998</v>
      </c>
      <c r="AM76" s="29">
        <v>33</v>
      </c>
      <c r="AN76" s="30">
        <f t="shared" si="18"/>
        <v>0.10312499999999999</v>
      </c>
      <c r="AO76" s="29">
        <f t="shared" si="19"/>
        <v>320</v>
      </c>
      <c r="AP76" s="31">
        <f t="shared" si="21"/>
        <v>1</v>
      </c>
      <c r="AQ76" s="24"/>
      <c r="AR76" s="32">
        <v>422</v>
      </c>
      <c r="AS76" s="30">
        <f t="shared" si="20"/>
        <v>0.75829383886255919</v>
      </c>
    </row>
    <row r="77" spans="1:45" ht="14.1" customHeight="1">
      <c r="A77" s="27" t="s">
        <v>12</v>
      </c>
      <c r="B77" s="28">
        <v>330</v>
      </c>
      <c r="C77" s="28" t="s">
        <v>13</v>
      </c>
      <c r="D77" s="20"/>
      <c r="E77" s="29">
        <v>41</v>
      </c>
      <c r="F77" s="30">
        <f t="shared" ref="F77:F129" si="22">IF(E77&gt;0,E77/$AO77,0)</f>
        <v>9.3394077448747156E-2</v>
      </c>
      <c r="G77" s="29">
        <v>183</v>
      </c>
      <c r="H77" s="30">
        <f t="shared" ref="H77:H129" si="23">IF(G77&gt;0,G77/$AO77,0)</f>
        <v>0.41685649202733488</v>
      </c>
      <c r="I77" s="29">
        <v>6</v>
      </c>
      <c r="J77" s="30">
        <f t="shared" ref="J77:J129" si="24">IF(I77&gt;0,I77/$AO77,0)</f>
        <v>1.366742596810934E-2</v>
      </c>
      <c r="K77" s="29">
        <v>4</v>
      </c>
      <c r="L77" s="30">
        <f t="shared" ref="L77:L129" si="25">IF(K77&gt;0,K77/$AO77,0)</f>
        <v>9.1116173120728925E-3</v>
      </c>
      <c r="M77" s="29">
        <v>5</v>
      </c>
      <c r="N77" s="30">
        <f t="shared" ref="N77:N129" si="26">IF(M77&gt;0,M77/$AO77,0)</f>
        <v>1.1389521640091117E-2</v>
      </c>
      <c r="O77" s="29">
        <v>1</v>
      </c>
      <c r="P77" s="30">
        <f t="shared" ref="P77:P129" si="27">IF(O77&gt;0,O77/$AO77,0)</f>
        <v>2.2779043280182231E-3</v>
      </c>
      <c r="Q77" s="29">
        <v>6</v>
      </c>
      <c r="R77" s="30">
        <f t="shared" ref="R77:R129" si="28">IF(Q77&gt;0,Q77/$AO77,0)</f>
        <v>1.366742596810934E-2</v>
      </c>
      <c r="S77" s="29">
        <v>154</v>
      </c>
      <c r="T77" s="30">
        <f t="shared" ref="T77:T129" si="29">IF(S77&gt;0,S77/$AO77,0)</f>
        <v>0.35079726651480636</v>
      </c>
      <c r="U77" s="29">
        <v>4</v>
      </c>
      <c r="V77" s="30">
        <f t="shared" ref="V77:V129" si="30">IF(U77&gt;0,U77/$AO77,0)</f>
        <v>9.1116173120728925E-3</v>
      </c>
      <c r="W77" s="29">
        <v>2</v>
      </c>
      <c r="X77" s="30">
        <f t="shared" ref="X77:X129" si="31">IF(W77&gt;0,W77/$AO77,0)</f>
        <v>4.5558086560364463E-3</v>
      </c>
      <c r="Y77" s="29">
        <v>2</v>
      </c>
      <c r="Z77" s="30">
        <f t="shared" ref="Z77:Z129" si="32">IF(Y77&gt;0,Y77/$AO77,0)</f>
        <v>4.5558086560364463E-3</v>
      </c>
      <c r="AA77" s="29">
        <v>13</v>
      </c>
      <c r="AB77" s="30">
        <f t="shared" ref="AB77:AB129" si="33">IF(AA77&gt;0,AA77/$AO77,0)</f>
        <v>2.9612756264236904E-2</v>
      </c>
      <c r="AC77" s="29">
        <v>2</v>
      </c>
      <c r="AD77" s="30">
        <f t="shared" ref="AD77:AD129" si="34">IF(AC77&gt;0,AC77/$AO77,0)</f>
        <v>4.5558086560364463E-3</v>
      </c>
      <c r="AE77" s="29">
        <v>0</v>
      </c>
      <c r="AF77" s="30">
        <f t="shared" ref="AF77:AF129" si="35">IF(AE77&gt;0,AE77/$AO77,0)</f>
        <v>0</v>
      </c>
      <c r="AG77" s="29">
        <v>0</v>
      </c>
      <c r="AH77" s="30">
        <f t="shared" ref="AH77:AH129" si="36">IF(AG77&gt;0,AG77/$AO77,0)</f>
        <v>0</v>
      </c>
      <c r="AI77" s="29">
        <v>0</v>
      </c>
      <c r="AJ77" s="30">
        <f t="shared" ref="AJ77:AJ129" si="37">IF(AI77&gt;0,AI77/$AO77,0)</f>
        <v>0</v>
      </c>
      <c r="AK77" s="29">
        <f t="shared" ref="AK77:AK129" si="38">SUM(E77,G77,I77,K77,M77,O77,Q77,S77,U77,W77,Y77,AA77,AC77,AE77,AG77,AI77)</f>
        <v>423</v>
      </c>
      <c r="AL77" s="30">
        <f t="shared" ref="AL77:AL129" si="39">IF(AK77&gt;0,AK77/$AO77,0)</f>
        <v>0.96355353075170846</v>
      </c>
      <c r="AM77" s="29">
        <v>16</v>
      </c>
      <c r="AN77" s="30">
        <f t="shared" ref="AN77:AN129" si="40">IF(AM77&gt;0,AM77/$AO77,0)</f>
        <v>3.644646924829157E-2</v>
      </c>
      <c r="AO77" s="29">
        <f t="shared" ref="AO77:AO129" si="41">SUM(AK77,AM77)</f>
        <v>439</v>
      </c>
      <c r="AP77" s="31">
        <f t="shared" si="21"/>
        <v>1</v>
      </c>
      <c r="AQ77" s="24"/>
      <c r="AR77" s="32">
        <v>553</v>
      </c>
      <c r="AS77" s="30">
        <f t="shared" ref="AS77:AS129" si="42">IF(AO77&gt;0,AO77/$AR77,0)</f>
        <v>0.79385171790235076</v>
      </c>
    </row>
    <row r="78" spans="1:45" ht="14.1" customHeight="1">
      <c r="A78" s="27" t="s">
        <v>12</v>
      </c>
      <c r="B78" s="28">
        <v>330</v>
      </c>
      <c r="C78" s="28" t="s">
        <v>14</v>
      </c>
      <c r="D78" s="20"/>
      <c r="E78" s="29">
        <v>39</v>
      </c>
      <c r="F78" s="30">
        <f t="shared" si="22"/>
        <v>9.0487238979118326E-2</v>
      </c>
      <c r="G78" s="29">
        <v>198</v>
      </c>
      <c r="H78" s="30">
        <f t="shared" si="23"/>
        <v>0.45939675174013922</v>
      </c>
      <c r="I78" s="29">
        <v>11</v>
      </c>
      <c r="J78" s="30">
        <f t="shared" si="24"/>
        <v>2.5522041763341066E-2</v>
      </c>
      <c r="K78" s="29">
        <v>6</v>
      </c>
      <c r="L78" s="30">
        <f t="shared" si="25"/>
        <v>1.3921113689095127E-2</v>
      </c>
      <c r="M78" s="29">
        <v>10</v>
      </c>
      <c r="N78" s="30">
        <f t="shared" si="26"/>
        <v>2.3201856148491878E-2</v>
      </c>
      <c r="O78" s="29">
        <v>1</v>
      </c>
      <c r="P78" s="30">
        <f t="shared" si="27"/>
        <v>2.3201856148491878E-3</v>
      </c>
      <c r="Q78" s="29">
        <v>8</v>
      </c>
      <c r="R78" s="30">
        <f t="shared" si="28"/>
        <v>1.8561484918793503E-2</v>
      </c>
      <c r="S78" s="29">
        <v>119</v>
      </c>
      <c r="T78" s="30">
        <f t="shared" si="29"/>
        <v>0.27610208816705334</v>
      </c>
      <c r="U78" s="29">
        <v>2</v>
      </c>
      <c r="V78" s="30">
        <f t="shared" si="30"/>
        <v>4.6403712296983757E-3</v>
      </c>
      <c r="W78" s="29">
        <v>3</v>
      </c>
      <c r="X78" s="30">
        <f t="shared" si="31"/>
        <v>6.9605568445475635E-3</v>
      </c>
      <c r="Y78" s="29">
        <v>1</v>
      </c>
      <c r="Z78" s="30">
        <f t="shared" si="32"/>
        <v>2.3201856148491878E-3</v>
      </c>
      <c r="AA78" s="29">
        <v>10</v>
      </c>
      <c r="AB78" s="30">
        <f t="shared" si="33"/>
        <v>2.3201856148491878E-2</v>
      </c>
      <c r="AC78" s="29">
        <v>4</v>
      </c>
      <c r="AD78" s="30">
        <f t="shared" si="34"/>
        <v>9.2807424593967514E-3</v>
      </c>
      <c r="AE78" s="29">
        <v>2</v>
      </c>
      <c r="AF78" s="30">
        <f t="shared" si="35"/>
        <v>4.6403712296983757E-3</v>
      </c>
      <c r="AG78" s="29">
        <v>0</v>
      </c>
      <c r="AH78" s="30">
        <f t="shared" si="36"/>
        <v>0</v>
      </c>
      <c r="AI78" s="29">
        <v>0</v>
      </c>
      <c r="AJ78" s="30">
        <f t="shared" si="37"/>
        <v>0</v>
      </c>
      <c r="AK78" s="29">
        <f t="shared" si="38"/>
        <v>414</v>
      </c>
      <c r="AL78" s="30">
        <f t="shared" si="39"/>
        <v>0.96055684454756385</v>
      </c>
      <c r="AM78" s="29">
        <v>17</v>
      </c>
      <c r="AN78" s="30">
        <f t="shared" si="40"/>
        <v>3.9443155452436193E-2</v>
      </c>
      <c r="AO78" s="29">
        <f t="shared" si="41"/>
        <v>431</v>
      </c>
      <c r="AP78" s="31">
        <f t="shared" ref="AP78:AP129" si="43">IF(AO78&gt;0,1,0)</f>
        <v>1</v>
      </c>
      <c r="AQ78" s="24"/>
      <c r="AR78" s="32">
        <v>553</v>
      </c>
      <c r="AS78" s="30">
        <f t="shared" si="42"/>
        <v>0.77938517179023503</v>
      </c>
    </row>
    <row r="79" spans="1:45" ht="14.1" customHeight="1">
      <c r="A79" s="27" t="s">
        <v>12</v>
      </c>
      <c r="B79" s="28">
        <v>331</v>
      </c>
      <c r="C79" s="28" t="s">
        <v>13</v>
      </c>
      <c r="D79" s="20"/>
      <c r="E79" s="29">
        <v>191</v>
      </c>
      <c r="F79" s="30">
        <f t="shared" si="22"/>
        <v>0.44110854503464203</v>
      </c>
      <c r="G79" s="29">
        <v>136</v>
      </c>
      <c r="H79" s="30">
        <f t="shared" si="23"/>
        <v>0.31408775981524251</v>
      </c>
      <c r="I79" s="29">
        <v>5</v>
      </c>
      <c r="J79" s="30">
        <f t="shared" si="24"/>
        <v>1.1547344110854504E-2</v>
      </c>
      <c r="K79" s="29">
        <v>16</v>
      </c>
      <c r="L79" s="30">
        <f t="shared" si="25"/>
        <v>3.695150115473441E-2</v>
      </c>
      <c r="M79" s="29">
        <v>0</v>
      </c>
      <c r="N79" s="30">
        <f t="shared" si="26"/>
        <v>0</v>
      </c>
      <c r="O79" s="29">
        <v>0</v>
      </c>
      <c r="P79" s="30">
        <f t="shared" si="27"/>
        <v>0</v>
      </c>
      <c r="Q79" s="29">
        <v>0</v>
      </c>
      <c r="R79" s="30">
        <f t="shared" si="28"/>
        <v>0</v>
      </c>
      <c r="S79" s="29">
        <v>47</v>
      </c>
      <c r="T79" s="30">
        <f t="shared" si="29"/>
        <v>0.10854503464203233</v>
      </c>
      <c r="U79" s="29">
        <v>10</v>
      </c>
      <c r="V79" s="30">
        <f t="shared" si="30"/>
        <v>2.3094688221709007E-2</v>
      </c>
      <c r="W79" s="29">
        <v>1</v>
      </c>
      <c r="X79" s="30">
        <f t="shared" si="31"/>
        <v>2.3094688221709007E-3</v>
      </c>
      <c r="Y79" s="29">
        <v>0</v>
      </c>
      <c r="Z79" s="30">
        <f t="shared" si="32"/>
        <v>0</v>
      </c>
      <c r="AA79" s="29">
        <v>0</v>
      </c>
      <c r="AB79" s="30">
        <f t="shared" si="33"/>
        <v>0</v>
      </c>
      <c r="AC79" s="29">
        <v>0</v>
      </c>
      <c r="AD79" s="30">
        <f t="shared" si="34"/>
        <v>0</v>
      </c>
      <c r="AE79" s="29">
        <v>0</v>
      </c>
      <c r="AF79" s="30">
        <f t="shared" si="35"/>
        <v>0</v>
      </c>
      <c r="AG79" s="29">
        <v>0</v>
      </c>
      <c r="AH79" s="30">
        <f t="shared" si="36"/>
        <v>0</v>
      </c>
      <c r="AI79" s="29">
        <v>0</v>
      </c>
      <c r="AJ79" s="30">
        <f t="shared" si="37"/>
        <v>0</v>
      </c>
      <c r="AK79" s="29">
        <f t="shared" si="38"/>
        <v>406</v>
      </c>
      <c r="AL79" s="30">
        <f t="shared" si="39"/>
        <v>0.93764434180138567</v>
      </c>
      <c r="AM79" s="29">
        <v>27</v>
      </c>
      <c r="AN79" s="30">
        <f t="shared" si="40"/>
        <v>6.2355658198614321E-2</v>
      </c>
      <c r="AO79" s="29">
        <f t="shared" si="41"/>
        <v>433</v>
      </c>
      <c r="AP79" s="31">
        <f t="shared" si="43"/>
        <v>1</v>
      </c>
      <c r="AQ79" s="24"/>
      <c r="AR79" s="32">
        <v>723</v>
      </c>
      <c r="AS79" s="30">
        <f t="shared" si="42"/>
        <v>0.59889349930843705</v>
      </c>
    </row>
    <row r="80" spans="1:45" ht="14.1" customHeight="1">
      <c r="A80" s="27" t="s">
        <v>12</v>
      </c>
      <c r="B80" s="28">
        <v>331</v>
      </c>
      <c r="C80" s="28" t="s">
        <v>14</v>
      </c>
      <c r="D80" s="20"/>
      <c r="E80" s="29">
        <v>169</v>
      </c>
      <c r="F80" s="30">
        <f t="shared" si="22"/>
        <v>0.37555555555555553</v>
      </c>
      <c r="G80" s="29">
        <v>127</v>
      </c>
      <c r="H80" s="30">
        <f t="shared" si="23"/>
        <v>0.28222222222222221</v>
      </c>
      <c r="I80" s="29">
        <v>12</v>
      </c>
      <c r="J80" s="30">
        <f t="shared" si="24"/>
        <v>2.6666666666666668E-2</v>
      </c>
      <c r="K80" s="29">
        <v>17</v>
      </c>
      <c r="L80" s="30">
        <f t="shared" si="25"/>
        <v>3.7777777777777778E-2</v>
      </c>
      <c r="M80" s="29">
        <v>3</v>
      </c>
      <c r="N80" s="30">
        <f t="shared" si="26"/>
        <v>6.6666666666666671E-3</v>
      </c>
      <c r="O80" s="29">
        <v>9</v>
      </c>
      <c r="P80" s="30">
        <f t="shared" si="27"/>
        <v>0.02</v>
      </c>
      <c r="Q80" s="29">
        <v>6</v>
      </c>
      <c r="R80" s="30">
        <f t="shared" si="28"/>
        <v>1.3333333333333334E-2</v>
      </c>
      <c r="S80" s="29">
        <v>40</v>
      </c>
      <c r="T80" s="30">
        <f t="shared" si="29"/>
        <v>8.8888888888888892E-2</v>
      </c>
      <c r="U80" s="29">
        <v>11</v>
      </c>
      <c r="V80" s="30">
        <f t="shared" si="30"/>
        <v>2.4444444444444446E-2</v>
      </c>
      <c r="W80" s="29">
        <v>0</v>
      </c>
      <c r="X80" s="30">
        <f t="shared" si="31"/>
        <v>0</v>
      </c>
      <c r="Y80" s="29">
        <v>1</v>
      </c>
      <c r="Z80" s="30">
        <f t="shared" si="32"/>
        <v>2.2222222222222222E-3</v>
      </c>
      <c r="AA80" s="29">
        <v>9</v>
      </c>
      <c r="AB80" s="30">
        <f t="shared" si="33"/>
        <v>0.02</v>
      </c>
      <c r="AC80" s="29">
        <v>7</v>
      </c>
      <c r="AD80" s="30">
        <f t="shared" si="34"/>
        <v>1.5555555555555555E-2</v>
      </c>
      <c r="AE80" s="29">
        <v>1</v>
      </c>
      <c r="AF80" s="30">
        <f t="shared" si="35"/>
        <v>2.2222222222222222E-3</v>
      </c>
      <c r="AG80" s="29">
        <v>0</v>
      </c>
      <c r="AH80" s="30">
        <f t="shared" si="36"/>
        <v>0</v>
      </c>
      <c r="AI80" s="29">
        <v>0</v>
      </c>
      <c r="AJ80" s="30">
        <f t="shared" si="37"/>
        <v>0</v>
      </c>
      <c r="AK80" s="29">
        <f t="shared" si="38"/>
        <v>412</v>
      </c>
      <c r="AL80" s="30">
        <f t="shared" si="39"/>
        <v>0.91555555555555557</v>
      </c>
      <c r="AM80" s="29">
        <v>38</v>
      </c>
      <c r="AN80" s="30">
        <f t="shared" si="40"/>
        <v>8.4444444444444447E-2</v>
      </c>
      <c r="AO80" s="29">
        <f t="shared" si="41"/>
        <v>450</v>
      </c>
      <c r="AP80" s="31">
        <f t="shared" si="43"/>
        <v>1</v>
      </c>
      <c r="AQ80" s="24"/>
      <c r="AR80" s="32">
        <v>723</v>
      </c>
      <c r="AS80" s="30">
        <f t="shared" si="42"/>
        <v>0.62240663900414939</v>
      </c>
    </row>
    <row r="81" spans="1:45" ht="14.1" customHeight="1">
      <c r="A81" s="27" t="s">
        <v>12</v>
      </c>
      <c r="B81" s="28">
        <v>331</v>
      </c>
      <c r="C81" s="28" t="s">
        <v>16</v>
      </c>
      <c r="D81" s="20"/>
      <c r="E81" s="29">
        <v>151</v>
      </c>
      <c r="F81" s="30">
        <f t="shared" si="22"/>
        <v>0.33041575492341357</v>
      </c>
      <c r="G81" s="29">
        <v>153</v>
      </c>
      <c r="H81" s="30">
        <f t="shared" si="23"/>
        <v>0.33479212253829321</v>
      </c>
      <c r="I81" s="29">
        <v>7</v>
      </c>
      <c r="J81" s="30">
        <f t="shared" si="24"/>
        <v>1.5317286652078774E-2</v>
      </c>
      <c r="K81" s="29">
        <v>16</v>
      </c>
      <c r="L81" s="30">
        <f t="shared" si="25"/>
        <v>3.5010940919037198E-2</v>
      </c>
      <c r="M81" s="29">
        <v>6</v>
      </c>
      <c r="N81" s="30">
        <f t="shared" si="26"/>
        <v>1.3129102844638949E-2</v>
      </c>
      <c r="O81" s="29">
        <v>7</v>
      </c>
      <c r="P81" s="30">
        <f t="shared" si="27"/>
        <v>1.5317286652078774E-2</v>
      </c>
      <c r="Q81" s="29">
        <v>12</v>
      </c>
      <c r="R81" s="30">
        <f t="shared" si="28"/>
        <v>2.6258205689277898E-2</v>
      </c>
      <c r="S81" s="29">
        <v>49</v>
      </c>
      <c r="T81" s="30">
        <f t="shared" si="29"/>
        <v>0.10722100656455143</v>
      </c>
      <c r="U81" s="29">
        <v>10</v>
      </c>
      <c r="V81" s="30">
        <f t="shared" si="30"/>
        <v>2.1881838074398249E-2</v>
      </c>
      <c r="W81" s="29">
        <v>2</v>
      </c>
      <c r="X81" s="30">
        <f t="shared" si="31"/>
        <v>4.3763676148796497E-3</v>
      </c>
      <c r="Y81" s="29">
        <v>1</v>
      </c>
      <c r="Z81" s="30">
        <f t="shared" si="32"/>
        <v>2.1881838074398249E-3</v>
      </c>
      <c r="AA81" s="29">
        <v>11</v>
      </c>
      <c r="AB81" s="30">
        <f t="shared" si="33"/>
        <v>2.4070021881838075E-2</v>
      </c>
      <c r="AC81" s="29">
        <v>1</v>
      </c>
      <c r="AD81" s="30">
        <f t="shared" si="34"/>
        <v>2.1881838074398249E-3</v>
      </c>
      <c r="AE81" s="29">
        <v>1</v>
      </c>
      <c r="AF81" s="30">
        <f t="shared" si="35"/>
        <v>2.1881838074398249E-3</v>
      </c>
      <c r="AG81" s="29">
        <v>0</v>
      </c>
      <c r="AH81" s="30">
        <f t="shared" si="36"/>
        <v>0</v>
      </c>
      <c r="AI81" s="29">
        <v>0</v>
      </c>
      <c r="AJ81" s="30">
        <f t="shared" si="37"/>
        <v>0</v>
      </c>
      <c r="AK81" s="29">
        <f t="shared" si="38"/>
        <v>427</v>
      </c>
      <c r="AL81" s="30">
        <f t="shared" si="39"/>
        <v>0.93435448577680524</v>
      </c>
      <c r="AM81" s="29">
        <v>30</v>
      </c>
      <c r="AN81" s="30">
        <f t="shared" si="40"/>
        <v>6.5645514223194742E-2</v>
      </c>
      <c r="AO81" s="29">
        <f t="shared" si="41"/>
        <v>457</v>
      </c>
      <c r="AP81" s="31">
        <f t="shared" si="43"/>
        <v>1</v>
      </c>
      <c r="AQ81" s="24"/>
      <c r="AR81" s="32">
        <v>722</v>
      </c>
      <c r="AS81" s="30">
        <f t="shared" si="42"/>
        <v>0.63296398891966754</v>
      </c>
    </row>
    <row r="82" spans="1:45" ht="14.1" customHeight="1">
      <c r="A82" s="27" t="s">
        <v>12</v>
      </c>
      <c r="B82" s="28">
        <v>331</v>
      </c>
      <c r="C82" s="28" t="s">
        <v>17</v>
      </c>
      <c r="D82" s="20"/>
      <c r="E82" s="29">
        <v>164</v>
      </c>
      <c r="F82" s="30">
        <f t="shared" si="22"/>
        <v>0.37701149425287356</v>
      </c>
      <c r="G82" s="29">
        <v>132</v>
      </c>
      <c r="H82" s="30">
        <f t="shared" si="23"/>
        <v>0.30344827586206896</v>
      </c>
      <c r="I82" s="29">
        <v>15</v>
      </c>
      <c r="J82" s="30">
        <f t="shared" si="24"/>
        <v>3.4482758620689655E-2</v>
      </c>
      <c r="K82" s="29">
        <v>21</v>
      </c>
      <c r="L82" s="30">
        <f t="shared" si="25"/>
        <v>4.8275862068965517E-2</v>
      </c>
      <c r="M82" s="29">
        <v>6</v>
      </c>
      <c r="N82" s="30">
        <f t="shared" si="26"/>
        <v>1.3793103448275862E-2</v>
      </c>
      <c r="O82" s="29">
        <v>3</v>
      </c>
      <c r="P82" s="30">
        <f t="shared" si="27"/>
        <v>6.8965517241379309E-3</v>
      </c>
      <c r="Q82" s="29">
        <v>6</v>
      </c>
      <c r="R82" s="30">
        <f t="shared" si="28"/>
        <v>1.3793103448275862E-2</v>
      </c>
      <c r="S82" s="29">
        <v>35</v>
      </c>
      <c r="T82" s="30">
        <f t="shared" si="29"/>
        <v>8.0459770114942528E-2</v>
      </c>
      <c r="U82" s="29">
        <v>10</v>
      </c>
      <c r="V82" s="30">
        <f t="shared" si="30"/>
        <v>2.2988505747126436E-2</v>
      </c>
      <c r="W82" s="29">
        <v>1</v>
      </c>
      <c r="X82" s="30">
        <f t="shared" si="31"/>
        <v>2.2988505747126436E-3</v>
      </c>
      <c r="Y82" s="29">
        <v>0</v>
      </c>
      <c r="Z82" s="30">
        <f t="shared" si="32"/>
        <v>0</v>
      </c>
      <c r="AA82" s="29">
        <v>6</v>
      </c>
      <c r="AB82" s="30">
        <f t="shared" si="33"/>
        <v>1.3793103448275862E-2</v>
      </c>
      <c r="AC82" s="29">
        <v>3</v>
      </c>
      <c r="AD82" s="30">
        <f t="shared" si="34"/>
        <v>6.8965517241379309E-3</v>
      </c>
      <c r="AE82" s="29">
        <v>2</v>
      </c>
      <c r="AF82" s="30">
        <f t="shared" si="35"/>
        <v>4.5977011494252873E-3</v>
      </c>
      <c r="AG82" s="29">
        <v>0</v>
      </c>
      <c r="AH82" s="30">
        <f t="shared" si="36"/>
        <v>0</v>
      </c>
      <c r="AI82" s="29">
        <v>0</v>
      </c>
      <c r="AJ82" s="30">
        <f t="shared" si="37"/>
        <v>0</v>
      </c>
      <c r="AK82" s="29">
        <f t="shared" si="38"/>
        <v>404</v>
      </c>
      <c r="AL82" s="30">
        <f t="shared" si="39"/>
        <v>0.92873563218390809</v>
      </c>
      <c r="AM82" s="29">
        <v>31</v>
      </c>
      <c r="AN82" s="30">
        <f t="shared" si="40"/>
        <v>7.1264367816091953E-2</v>
      </c>
      <c r="AO82" s="29">
        <f t="shared" si="41"/>
        <v>435</v>
      </c>
      <c r="AP82" s="31">
        <f t="shared" si="43"/>
        <v>1</v>
      </c>
      <c r="AQ82" s="24"/>
      <c r="AR82" s="32">
        <v>722</v>
      </c>
      <c r="AS82" s="30">
        <f t="shared" si="42"/>
        <v>0.60249307479224379</v>
      </c>
    </row>
    <row r="83" spans="1:45" ht="14.1" customHeight="1">
      <c r="A83" s="27" t="s">
        <v>12</v>
      </c>
      <c r="B83" s="28">
        <v>331</v>
      </c>
      <c r="C83" s="28" t="s">
        <v>21</v>
      </c>
      <c r="D83" s="20"/>
      <c r="E83" s="29">
        <v>46</v>
      </c>
      <c r="F83" s="30">
        <f t="shared" si="22"/>
        <v>0.10407239819004525</v>
      </c>
      <c r="G83" s="29">
        <v>173</v>
      </c>
      <c r="H83" s="30">
        <f t="shared" si="23"/>
        <v>0.39140271493212669</v>
      </c>
      <c r="I83" s="29">
        <v>9</v>
      </c>
      <c r="J83" s="30">
        <f t="shared" si="24"/>
        <v>2.0361990950226245E-2</v>
      </c>
      <c r="K83" s="29">
        <v>2</v>
      </c>
      <c r="L83" s="30">
        <f t="shared" si="25"/>
        <v>4.5248868778280547E-3</v>
      </c>
      <c r="M83" s="29">
        <v>8</v>
      </c>
      <c r="N83" s="30">
        <f t="shared" si="26"/>
        <v>1.8099547511312219E-2</v>
      </c>
      <c r="O83" s="29">
        <v>3</v>
      </c>
      <c r="P83" s="30">
        <f t="shared" si="27"/>
        <v>6.7873303167420816E-3</v>
      </c>
      <c r="Q83" s="29">
        <v>6</v>
      </c>
      <c r="R83" s="30">
        <f t="shared" si="28"/>
        <v>1.3574660633484163E-2</v>
      </c>
      <c r="S83" s="29">
        <v>175</v>
      </c>
      <c r="T83" s="30">
        <f t="shared" si="29"/>
        <v>0.39592760180995473</v>
      </c>
      <c r="U83" s="29">
        <v>0</v>
      </c>
      <c r="V83" s="30">
        <f t="shared" si="30"/>
        <v>0</v>
      </c>
      <c r="W83" s="29">
        <v>1</v>
      </c>
      <c r="X83" s="30">
        <f t="shared" si="31"/>
        <v>2.2624434389140274E-3</v>
      </c>
      <c r="Y83" s="29">
        <v>1</v>
      </c>
      <c r="Z83" s="30">
        <f t="shared" si="32"/>
        <v>2.2624434389140274E-3</v>
      </c>
      <c r="AA83" s="29">
        <v>7</v>
      </c>
      <c r="AB83" s="30">
        <f t="shared" si="33"/>
        <v>1.5837104072398189E-2</v>
      </c>
      <c r="AC83" s="29">
        <v>1</v>
      </c>
      <c r="AD83" s="30">
        <f t="shared" si="34"/>
        <v>2.2624434389140274E-3</v>
      </c>
      <c r="AE83" s="29">
        <v>0</v>
      </c>
      <c r="AF83" s="30">
        <f t="shared" si="35"/>
        <v>0</v>
      </c>
      <c r="AG83" s="29">
        <v>0</v>
      </c>
      <c r="AH83" s="30">
        <f t="shared" si="36"/>
        <v>0</v>
      </c>
      <c r="AI83" s="29">
        <v>0</v>
      </c>
      <c r="AJ83" s="30">
        <f t="shared" si="37"/>
        <v>0</v>
      </c>
      <c r="AK83" s="29">
        <f t="shared" si="38"/>
        <v>432</v>
      </c>
      <c r="AL83" s="30">
        <f t="shared" si="39"/>
        <v>0.9773755656108597</v>
      </c>
      <c r="AM83" s="29">
        <v>10</v>
      </c>
      <c r="AN83" s="30">
        <f t="shared" si="40"/>
        <v>2.2624434389140271E-2</v>
      </c>
      <c r="AO83" s="29">
        <f t="shared" si="41"/>
        <v>442</v>
      </c>
      <c r="AP83" s="31">
        <f t="shared" si="43"/>
        <v>1</v>
      </c>
      <c r="AQ83" s="24"/>
      <c r="AR83" s="32">
        <v>550</v>
      </c>
      <c r="AS83" s="30">
        <f t="shared" si="42"/>
        <v>0.80363636363636359</v>
      </c>
    </row>
    <row r="84" spans="1:45" ht="14.1" customHeight="1">
      <c r="A84" s="27" t="s">
        <v>12</v>
      </c>
      <c r="B84" s="28">
        <v>331</v>
      </c>
      <c r="C84" s="28" t="s">
        <v>22</v>
      </c>
      <c r="D84" s="20"/>
      <c r="E84" s="29">
        <v>70</v>
      </c>
      <c r="F84" s="30">
        <f t="shared" si="22"/>
        <v>0.15250544662309368</v>
      </c>
      <c r="G84" s="29">
        <v>148</v>
      </c>
      <c r="H84" s="30">
        <f t="shared" si="23"/>
        <v>0.3224400871459695</v>
      </c>
      <c r="I84" s="29">
        <v>10</v>
      </c>
      <c r="J84" s="30">
        <f t="shared" si="24"/>
        <v>2.178649237472767E-2</v>
      </c>
      <c r="K84" s="29">
        <v>3</v>
      </c>
      <c r="L84" s="30">
        <f t="shared" si="25"/>
        <v>6.5359477124183009E-3</v>
      </c>
      <c r="M84" s="29">
        <v>11</v>
      </c>
      <c r="N84" s="30">
        <f t="shared" si="26"/>
        <v>2.3965141612200435E-2</v>
      </c>
      <c r="O84" s="29">
        <v>3</v>
      </c>
      <c r="P84" s="30">
        <f t="shared" si="27"/>
        <v>6.5359477124183009E-3</v>
      </c>
      <c r="Q84" s="29">
        <v>8</v>
      </c>
      <c r="R84" s="30">
        <f t="shared" si="28"/>
        <v>1.7429193899782137E-2</v>
      </c>
      <c r="S84" s="29">
        <v>174</v>
      </c>
      <c r="T84" s="30">
        <f t="shared" si="29"/>
        <v>0.37908496732026142</v>
      </c>
      <c r="U84" s="29">
        <v>2</v>
      </c>
      <c r="V84" s="30">
        <f t="shared" si="30"/>
        <v>4.3572984749455342E-3</v>
      </c>
      <c r="W84" s="29">
        <v>0</v>
      </c>
      <c r="X84" s="30">
        <f t="shared" si="31"/>
        <v>0</v>
      </c>
      <c r="Y84" s="29">
        <v>0</v>
      </c>
      <c r="Z84" s="30">
        <f t="shared" si="32"/>
        <v>0</v>
      </c>
      <c r="AA84" s="29">
        <v>7</v>
      </c>
      <c r="AB84" s="30">
        <f t="shared" si="33"/>
        <v>1.5250544662309368E-2</v>
      </c>
      <c r="AC84" s="29">
        <v>2</v>
      </c>
      <c r="AD84" s="30">
        <f t="shared" si="34"/>
        <v>4.3572984749455342E-3</v>
      </c>
      <c r="AE84" s="29">
        <v>0</v>
      </c>
      <c r="AF84" s="30">
        <f t="shared" si="35"/>
        <v>0</v>
      </c>
      <c r="AG84" s="29">
        <v>0</v>
      </c>
      <c r="AH84" s="30">
        <f t="shared" si="36"/>
        <v>0</v>
      </c>
      <c r="AI84" s="29">
        <v>0</v>
      </c>
      <c r="AJ84" s="30">
        <f t="shared" si="37"/>
        <v>0</v>
      </c>
      <c r="AK84" s="29">
        <f t="shared" si="38"/>
        <v>438</v>
      </c>
      <c r="AL84" s="30">
        <f t="shared" si="39"/>
        <v>0.95424836601307195</v>
      </c>
      <c r="AM84" s="29">
        <v>21</v>
      </c>
      <c r="AN84" s="30">
        <f t="shared" si="40"/>
        <v>4.5751633986928102E-2</v>
      </c>
      <c r="AO84" s="29">
        <f t="shared" si="41"/>
        <v>459</v>
      </c>
      <c r="AP84" s="31">
        <f t="shared" si="43"/>
        <v>1</v>
      </c>
      <c r="AQ84" s="24"/>
      <c r="AR84" s="32">
        <v>549</v>
      </c>
      <c r="AS84" s="30">
        <f t="shared" si="42"/>
        <v>0.83606557377049184</v>
      </c>
    </row>
    <row r="85" spans="1:45" ht="14.1" customHeight="1">
      <c r="A85" s="27" t="s">
        <v>12</v>
      </c>
      <c r="B85" s="28">
        <v>332</v>
      </c>
      <c r="C85" s="28" t="s">
        <v>13</v>
      </c>
      <c r="D85" s="20"/>
      <c r="E85" s="29">
        <v>22</v>
      </c>
      <c r="F85" s="30">
        <f t="shared" si="22"/>
        <v>5.7142857142857141E-2</v>
      </c>
      <c r="G85" s="29">
        <v>138</v>
      </c>
      <c r="H85" s="30">
        <f t="shared" si="23"/>
        <v>0.35844155844155845</v>
      </c>
      <c r="I85" s="29">
        <v>15</v>
      </c>
      <c r="J85" s="30">
        <f t="shared" si="24"/>
        <v>3.896103896103896E-2</v>
      </c>
      <c r="K85" s="29">
        <v>11</v>
      </c>
      <c r="L85" s="30">
        <f t="shared" si="25"/>
        <v>2.8571428571428571E-2</v>
      </c>
      <c r="M85" s="29">
        <v>0</v>
      </c>
      <c r="N85" s="30">
        <f t="shared" si="26"/>
        <v>0</v>
      </c>
      <c r="O85" s="29">
        <v>5</v>
      </c>
      <c r="P85" s="30">
        <f t="shared" si="27"/>
        <v>1.2987012987012988E-2</v>
      </c>
      <c r="Q85" s="29">
        <v>8</v>
      </c>
      <c r="R85" s="30">
        <f t="shared" si="28"/>
        <v>2.0779220779220779E-2</v>
      </c>
      <c r="S85" s="29">
        <v>148</v>
      </c>
      <c r="T85" s="30">
        <f t="shared" si="29"/>
        <v>0.38441558441558443</v>
      </c>
      <c r="U85" s="29">
        <v>2</v>
      </c>
      <c r="V85" s="30">
        <f t="shared" si="30"/>
        <v>5.1948051948051948E-3</v>
      </c>
      <c r="W85" s="29">
        <v>2</v>
      </c>
      <c r="X85" s="30">
        <f t="shared" si="31"/>
        <v>5.1948051948051948E-3</v>
      </c>
      <c r="Y85" s="29">
        <v>0</v>
      </c>
      <c r="Z85" s="30">
        <f t="shared" si="32"/>
        <v>0</v>
      </c>
      <c r="AA85" s="29">
        <v>5</v>
      </c>
      <c r="AB85" s="30">
        <f t="shared" si="33"/>
        <v>1.2987012987012988E-2</v>
      </c>
      <c r="AC85" s="29">
        <v>0</v>
      </c>
      <c r="AD85" s="30">
        <f t="shared" si="34"/>
        <v>0</v>
      </c>
      <c r="AE85" s="29">
        <v>2</v>
      </c>
      <c r="AF85" s="30">
        <f t="shared" si="35"/>
        <v>5.1948051948051948E-3</v>
      </c>
      <c r="AG85" s="29">
        <v>0</v>
      </c>
      <c r="AH85" s="30">
        <f t="shared" si="36"/>
        <v>0</v>
      </c>
      <c r="AI85" s="29">
        <v>0</v>
      </c>
      <c r="AJ85" s="30">
        <f t="shared" si="37"/>
        <v>0</v>
      </c>
      <c r="AK85" s="29">
        <f t="shared" si="38"/>
        <v>358</v>
      </c>
      <c r="AL85" s="30">
        <f t="shared" si="39"/>
        <v>0.92987012987012985</v>
      </c>
      <c r="AM85" s="29">
        <v>27</v>
      </c>
      <c r="AN85" s="30">
        <f t="shared" si="40"/>
        <v>7.0129870129870125E-2</v>
      </c>
      <c r="AO85" s="29">
        <f t="shared" si="41"/>
        <v>385</v>
      </c>
      <c r="AP85" s="31">
        <f t="shared" si="43"/>
        <v>1</v>
      </c>
      <c r="AQ85" s="24"/>
      <c r="AR85" s="32">
        <v>555</v>
      </c>
      <c r="AS85" s="30">
        <f t="shared" si="42"/>
        <v>0.69369369369369371</v>
      </c>
    </row>
    <row r="86" spans="1:45" ht="14.1" customHeight="1">
      <c r="A86" s="27" t="s">
        <v>12</v>
      </c>
      <c r="B86" s="28">
        <v>333</v>
      </c>
      <c r="C86" s="28" t="s">
        <v>13</v>
      </c>
      <c r="D86" s="20"/>
      <c r="E86" s="29">
        <v>32</v>
      </c>
      <c r="F86" s="30">
        <f t="shared" si="22"/>
        <v>7.6923076923076927E-2</v>
      </c>
      <c r="G86" s="29">
        <v>134</v>
      </c>
      <c r="H86" s="30">
        <f t="shared" si="23"/>
        <v>0.32211538461538464</v>
      </c>
      <c r="I86" s="29">
        <v>33</v>
      </c>
      <c r="J86" s="30">
        <f t="shared" si="24"/>
        <v>7.9326923076923073E-2</v>
      </c>
      <c r="K86" s="29">
        <v>19</v>
      </c>
      <c r="L86" s="30">
        <f t="shared" si="25"/>
        <v>4.567307692307692E-2</v>
      </c>
      <c r="M86" s="29">
        <v>6</v>
      </c>
      <c r="N86" s="30">
        <f t="shared" si="26"/>
        <v>1.4423076923076924E-2</v>
      </c>
      <c r="O86" s="29">
        <v>8</v>
      </c>
      <c r="P86" s="30">
        <f t="shared" si="27"/>
        <v>1.9230769230769232E-2</v>
      </c>
      <c r="Q86" s="29">
        <v>10</v>
      </c>
      <c r="R86" s="30">
        <f t="shared" si="28"/>
        <v>2.403846153846154E-2</v>
      </c>
      <c r="S86" s="29">
        <v>154</v>
      </c>
      <c r="T86" s="30">
        <f t="shared" si="29"/>
        <v>0.37019230769230771</v>
      </c>
      <c r="U86" s="29">
        <v>9</v>
      </c>
      <c r="V86" s="30">
        <f t="shared" si="30"/>
        <v>2.1634615384615384E-2</v>
      </c>
      <c r="W86" s="29">
        <v>2</v>
      </c>
      <c r="X86" s="30">
        <f t="shared" si="31"/>
        <v>4.807692307692308E-3</v>
      </c>
      <c r="Y86" s="29">
        <v>0</v>
      </c>
      <c r="Z86" s="30">
        <f t="shared" si="32"/>
        <v>0</v>
      </c>
      <c r="AA86" s="29">
        <v>6</v>
      </c>
      <c r="AB86" s="30">
        <f t="shared" si="33"/>
        <v>1.4423076923076924E-2</v>
      </c>
      <c r="AC86" s="29">
        <v>2</v>
      </c>
      <c r="AD86" s="30">
        <f t="shared" si="34"/>
        <v>4.807692307692308E-3</v>
      </c>
      <c r="AE86" s="29">
        <v>0</v>
      </c>
      <c r="AF86" s="30">
        <f t="shared" si="35"/>
        <v>0</v>
      </c>
      <c r="AG86" s="29">
        <v>0</v>
      </c>
      <c r="AH86" s="30">
        <f t="shared" si="36"/>
        <v>0</v>
      </c>
      <c r="AI86" s="29">
        <v>0</v>
      </c>
      <c r="AJ86" s="30">
        <f t="shared" si="37"/>
        <v>0</v>
      </c>
      <c r="AK86" s="29">
        <f t="shared" si="38"/>
        <v>415</v>
      </c>
      <c r="AL86" s="30">
        <f t="shared" si="39"/>
        <v>0.99759615384615385</v>
      </c>
      <c r="AM86" s="29">
        <v>1</v>
      </c>
      <c r="AN86" s="30">
        <f t="shared" si="40"/>
        <v>2.403846153846154E-3</v>
      </c>
      <c r="AO86" s="29">
        <f t="shared" si="41"/>
        <v>416</v>
      </c>
      <c r="AP86" s="31">
        <f t="shared" si="43"/>
        <v>1</v>
      </c>
      <c r="AQ86" s="24"/>
      <c r="AR86" s="32">
        <v>583</v>
      </c>
      <c r="AS86" s="30">
        <f t="shared" si="42"/>
        <v>0.71355060034305318</v>
      </c>
    </row>
    <row r="87" spans="1:45" ht="14.1" customHeight="1">
      <c r="A87" s="27" t="s">
        <v>12</v>
      </c>
      <c r="B87" s="28">
        <v>333</v>
      </c>
      <c r="C87" s="28" t="s">
        <v>14</v>
      </c>
      <c r="D87" s="20"/>
      <c r="E87" s="29">
        <v>40</v>
      </c>
      <c r="F87" s="30">
        <f t="shared" si="22"/>
        <v>9.4117647058823528E-2</v>
      </c>
      <c r="G87" s="29">
        <v>123</v>
      </c>
      <c r="H87" s="30">
        <f t="shared" si="23"/>
        <v>0.28941176470588237</v>
      </c>
      <c r="I87" s="29">
        <v>26</v>
      </c>
      <c r="J87" s="30">
        <f t="shared" si="24"/>
        <v>6.1176470588235297E-2</v>
      </c>
      <c r="K87" s="29">
        <v>8</v>
      </c>
      <c r="L87" s="30">
        <f t="shared" si="25"/>
        <v>1.8823529411764704E-2</v>
      </c>
      <c r="M87" s="29">
        <v>8</v>
      </c>
      <c r="N87" s="30">
        <f t="shared" si="26"/>
        <v>1.8823529411764704E-2</v>
      </c>
      <c r="O87" s="29">
        <v>6</v>
      </c>
      <c r="P87" s="30">
        <f t="shared" si="27"/>
        <v>1.411764705882353E-2</v>
      </c>
      <c r="Q87" s="29">
        <v>13</v>
      </c>
      <c r="R87" s="30">
        <f t="shared" si="28"/>
        <v>3.0588235294117649E-2</v>
      </c>
      <c r="S87" s="29">
        <v>161</v>
      </c>
      <c r="T87" s="30">
        <f t="shared" si="29"/>
        <v>0.37882352941176473</v>
      </c>
      <c r="U87" s="29">
        <v>6</v>
      </c>
      <c r="V87" s="30">
        <f t="shared" si="30"/>
        <v>1.411764705882353E-2</v>
      </c>
      <c r="W87" s="29">
        <v>2</v>
      </c>
      <c r="X87" s="30">
        <f t="shared" si="31"/>
        <v>4.7058823529411761E-3</v>
      </c>
      <c r="Y87" s="29">
        <v>0</v>
      </c>
      <c r="Z87" s="30">
        <f t="shared" si="32"/>
        <v>0</v>
      </c>
      <c r="AA87" s="29">
        <v>1</v>
      </c>
      <c r="AB87" s="30">
        <f t="shared" si="33"/>
        <v>2.352941176470588E-3</v>
      </c>
      <c r="AC87" s="29">
        <v>1</v>
      </c>
      <c r="AD87" s="30">
        <f t="shared" si="34"/>
        <v>2.352941176470588E-3</v>
      </c>
      <c r="AE87" s="29">
        <v>0</v>
      </c>
      <c r="AF87" s="30">
        <f t="shared" si="35"/>
        <v>0</v>
      </c>
      <c r="AG87" s="29">
        <v>0</v>
      </c>
      <c r="AH87" s="30">
        <f t="shared" si="36"/>
        <v>0</v>
      </c>
      <c r="AI87" s="29">
        <v>0</v>
      </c>
      <c r="AJ87" s="30">
        <f t="shared" si="37"/>
        <v>0</v>
      </c>
      <c r="AK87" s="29">
        <f t="shared" si="38"/>
        <v>395</v>
      </c>
      <c r="AL87" s="30">
        <f t="shared" si="39"/>
        <v>0.92941176470588238</v>
      </c>
      <c r="AM87" s="29">
        <v>30</v>
      </c>
      <c r="AN87" s="30">
        <f t="shared" si="40"/>
        <v>7.0588235294117646E-2</v>
      </c>
      <c r="AO87" s="29">
        <f t="shared" si="41"/>
        <v>425</v>
      </c>
      <c r="AP87" s="31">
        <f t="shared" si="43"/>
        <v>1</v>
      </c>
      <c r="AQ87" s="24"/>
      <c r="AR87" s="32">
        <v>582</v>
      </c>
      <c r="AS87" s="30">
        <f t="shared" si="42"/>
        <v>0.73024054982817865</v>
      </c>
    </row>
    <row r="88" spans="1:45" ht="14.1" customHeight="1">
      <c r="A88" s="27" t="s">
        <v>12</v>
      </c>
      <c r="B88" s="28">
        <v>334</v>
      </c>
      <c r="C88" s="28" t="s">
        <v>13</v>
      </c>
      <c r="D88" s="20"/>
      <c r="E88" s="29">
        <v>61</v>
      </c>
      <c r="F88" s="30">
        <f t="shared" si="22"/>
        <v>0.21254355400696864</v>
      </c>
      <c r="G88" s="29">
        <v>90</v>
      </c>
      <c r="H88" s="30">
        <f t="shared" si="23"/>
        <v>0.31358885017421601</v>
      </c>
      <c r="I88" s="29">
        <v>9</v>
      </c>
      <c r="J88" s="30">
        <f t="shared" si="24"/>
        <v>3.1358885017421602E-2</v>
      </c>
      <c r="K88" s="29">
        <v>10</v>
      </c>
      <c r="L88" s="30">
        <f t="shared" si="25"/>
        <v>3.484320557491289E-2</v>
      </c>
      <c r="M88" s="29">
        <v>1</v>
      </c>
      <c r="N88" s="30">
        <f t="shared" si="26"/>
        <v>3.4843205574912892E-3</v>
      </c>
      <c r="O88" s="29">
        <v>1</v>
      </c>
      <c r="P88" s="30">
        <f t="shared" si="27"/>
        <v>3.4843205574912892E-3</v>
      </c>
      <c r="Q88" s="29">
        <v>9</v>
      </c>
      <c r="R88" s="30">
        <f t="shared" si="28"/>
        <v>3.1358885017421602E-2</v>
      </c>
      <c r="S88" s="29">
        <v>82</v>
      </c>
      <c r="T88" s="30">
        <f t="shared" si="29"/>
        <v>0.2857142857142857</v>
      </c>
      <c r="U88" s="29">
        <v>7</v>
      </c>
      <c r="V88" s="30">
        <f t="shared" si="30"/>
        <v>2.4390243902439025E-2</v>
      </c>
      <c r="W88" s="29">
        <v>3</v>
      </c>
      <c r="X88" s="30">
        <f t="shared" si="31"/>
        <v>1.0452961672473868E-2</v>
      </c>
      <c r="Y88" s="29">
        <v>0</v>
      </c>
      <c r="Z88" s="30">
        <f t="shared" si="32"/>
        <v>0</v>
      </c>
      <c r="AA88" s="29">
        <v>2</v>
      </c>
      <c r="AB88" s="30">
        <f t="shared" si="33"/>
        <v>6.9686411149825784E-3</v>
      </c>
      <c r="AC88" s="29">
        <v>0</v>
      </c>
      <c r="AD88" s="30">
        <f t="shared" si="34"/>
        <v>0</v>
      </c>
      <c r="AE88" s="29">
        <v>0</v>
      </c>
      <c r="AF88" s="30">
        <f t="shared" si="35"/>
        <v>0</v>
      </c>
      <c r="AG88" s="29">
        <v>0</v>
      </c>
      <c r="AH88" s="30">
        <f t="shared" si="36"/>
        <v>0</v>
      </c>
      <c r="AI88" s="29">
        <v>0</v>
      </c>
      <c r="AJ88" s="30">
        <f t="shared" si="37"/>
        <v>0</v>
      </c>
      <c r="AK88" s="29">
        <f t="shared" si="38"/>
        <v>275</v>
      </c>
      <c r="AL88" s="30">
        <f t="shared" si="39"/>
        <v>0.95818815331010454</v>
      </c>
      <c r="AM88" s="29">
        <v>12</v>
      </c>
      <c r="AN88" s="30">
        <f t="shared" si="40"/>
        <v>4.1811846689895474E-2</v>
      </c>
      <c r="AO88" s="29">
        <f t="shared" si="41"/>
        <v>287</v>
      </c>
      <c r="AP88" s="31">
        <f t="shared" si="43"/>
        <v>1</v>
      </c>
      <c r="AQ88" s="24"/>
      <c r="AR88" s="32">
        <v>403</v>
      </c>
      <c r="AS88" s="30">
        <f t="shared" si="42"/>
        <v>0.71215880893300243</v>
      </c>
    </row>
    <row r="89" spans="1:45" ht="14.1" customHeight="1">
      <c r="A89" s="27" t="s">
        <v>12</v>
      </c>
      <c r="B89" s="28">
        <v>334</v>
      </c>
      <c r="C89" s="28" t="s">
        <v>14</v>
      </c>
      <c r="D89" s="20"/>
      <c r="E89" s="29">
        <v>54</v>
      </c>
      <c r="F89" s="30">
        <f t="shared" si="22"/>
        <v>0.1487603305785124</v>
      </c>
      <c r="G89" s="29">
        <v>117</v>
      </c>
      <c r="H89" s="30">
        <f t="shared" si="23"/>
        <v>0.32231404958677684</v>
      </c>
      <c r="I89" s="29">
        <v>20</v>
      </c>
      <c r="J89" s="30">
        <f t="shared" si="24"/>
        <v>5.5096418732782371E-2</v>
      </c>
      <c r="K89" s="29">
        <v>14</v>
      </c>
      <c r="L89" s="30">
        <f t="shared" si="25"/>
        <v>3.8567493112947659E-2</v>
      </c>
      <c r="M89" s="29">
        <v>2</v>
      </c>
      <c r="N89" s="30">
        <f t="shared" si="26"/>
        <v>5.5096418732782371E-3</v>
      </c>
      <c r="O89" s="29">
        <v>5</v>
      </c>
      <c r="P89" s="30">
        <f t="shared" si="27"/>
        <v>1.3774104683195593E-2</v>
      </c>
      <c r="Q89" s="29">
        <v>9</v>
      </c>
      <c r="R89" s="30">
        <f t="shared" si="28"/>
        <v>2.4793388429752067E-2</v>
      </c>
      <c r="S89" s="29">
        <v>109</v>
      </c>
      <c r="T89" s="30">
        <f t="shared" si="29"/>
        <v>0.30027548209366389</v>
      </c>
      <c r="U89" s="29">
        <v>3</v>
      </c>
      <c r="V89" s="30">
        <f t="shared" si="30"/>
        <v>8.2644628099173556E-3</v>
      </c>
      <c r="W89" s="29">
        <v>6</v>
      </c>
      <c r="X89" s="30">
        <f t="shared" si="31"/>
        <v>1.6528925619834711E-2</v>
      </c>
      <c r="Y89" s="29">
        <v>1</v>
      </c>
      <c r="Z89" s="30">
        <f t="shared" si="32"/>
        <v>2.7548209366391185E-3</v>
      </c>
      <c r="AA89" s="29">
        <v>3</v>
      </c>
      <c r="AB89" s="30">
        <f t="shared" si="33"/>
        <v>8.2644628099173556E-3</v>
      </c>
      <c r="AC89" s="29">
        <v>0</v>
      </c>
      <c r="AD89" s="30">
        <f t="shared" si="34"/>
        <v>0</v>
      </c>
      <c r="AE89" s="29">
        <v>0</v>
      </c>
      <c r="AF89" s="30">
        <f t="shared" si="35"/>
        <v>0</v>
      </c>
      <c r="AG89" s="29">
        <v>0</v>
      </c>
      <c r="AH89" s="30">
        <f t="shared" si="36"/>
        <v>0</v>
      </c>
      <c r="AI89" s="29">
        <v>0</v>
      </c>
      <c r="AJ89" s="30">
        <f t="shared" si="37"/>
        <v>0</v>
      </c>
      <c r="AK89" s="29">
        <f t="shared" si="38"/>
        <v>343</v>
      </c>
      <c r="AL89" s="30">
        <f t="shared" si="39"/>
        <v>0.94490358126721763</v>
      </c>
      <c r="AM89" s="29">
        <v>20</v>
      </c>
      <c r="AN89" s="30">
        <f t="shared" si="40"/>
        <v>5.5096418732782371E-2</v>
      </c>
      <c r="AO89" s="29">
        <f t="shared" si="41"/>
        <v>363</v>
      </c>
      <c r="AP89" s="31">
        <f t="shared" si="43"/>
        <v>1</v>
      </c>
      <c r="AQ89" s="24"/>
      <c r="AR89" s="32">
        <v>402</v>
      </c>
      <c r="AS89" s="30">
        <f t="shared" si="42"/>
        <v>0.90298507462686572</v>
      </c>
    </row>
    <row r="90" spans="1:45" ht="14.1" customHeight="1">
      <c r="A90" s="27" t="s">
        <v>12</v>
      </c>
      <c r="B90" s="28">
        <v>334</v>
      </c>
      <c r="C90" s="28" t="s">
        <v>21</v>
      </c>
      <c r="D90" s="20"/>
      <c r="E90" s="29">
        <v>9</v>
      </c>
      <c r="F90" s="30">
        <f t="shared" si="22"/>
        <v>0.10588235294117647</v>
      </c>
      <c r="G90" s="29">
        <v>47</v>
      </c>
      <c r="H90" s="30">
        <f t="shared" si="23"/>
        <v>0.55294117647058827</v>
      </c>
      <c r="I90" s="29">
        <v>0</v>
      </c>
      <c r="J90" s="30">
        <f t="shared" si="24"/>
        <v>0</v>
      </c>
      <c r="K90" s="29">
        <v>2</v>
      </c>
      <c r="L90" s="30">
        <f t="shared" si="25"/>
        <v>2.3529411764705882E-2</v>
      </c>
      <c r="M90" s="29">
        <v>2</v>
      </c>
      <c r="N90" s="30">
        <f t="shared" si="26"/>
        <v>2.3529411764705882E-2</v>
      </c>
      <c r="O90" s="29">
        <v>3</v>
      </c>
      <c r="P90" s="30">
        <f t="shared" si="27"/>
        <v>3.5294117647058823E-2</v>
      </c>
      <c r="Q90" s="29">
        <v>0</v>
      </c>
      <c r="R90" s="30">
        <f t="shared" si="28"/>
        <v>0</v>
      </c>
      <c r="S90" s="29">
        <v>17</v>
      </c>
      <c r="T90" s="30">
        <f t="shared" si="29"/>
        <v>0.2</v>
      </c>
      <c r="U90" s="29">
        <v>2</v>
      </c>
      <c r="V90" s="30">
        <f t="shared" si="30"/>
        <v>2.3529411764705882E-2</v>
      </c>
      <c r="W90" s="29">
        <v>0</v>
      </c>
      <c r="X90" s="30">
        <f t="shared" si="31"/>
        <v>0</v>
      </c>
      <c r="Y90" s="29">
        <v>0</v>
      </c>
      <c r="Z90" s="30">
        <f t="shared" si="32"/>
        <v>0</v>
      </c>
      <c r="AA90" s="29">
        <v>1</v>
      </c>
      <c r="AB90" s="30">
        <f t="shared" si="33"/>
        <v>1.1764705882352941E-2</v>
      </c>
      <c r="AC90" s="29">
        <v>0</v>
      </c>
      <c r="AD90" s="30">
        <f t="shared" si="34"/>
        <v>0</v>
      </c>
      <c r="AE90" s="29">
        <v>0</v>
      </c>
      <c r="AF90" s="30">
        <f t="shared" si="35"/>
        <v>0</v>
      </c>
      <c r="AG90" s="29">
        <v>0</v>
      </c>
      <c r="AH90" s="30">
        <f t="shared" si="36"/>
        <v>0</v>
      </c>
      <c r="AI90" s="29">
        <v>0</v>
      </c>
      <c r="AJ90" s="30">
        <f t="shared" si="37"/>
        <v>0</v>
      </c>
      <c r="AK90" s="29">
        <f t="shared" si="38"/>
        <v>83</v>
      </c>
      <c r="AL90" s="30">
        <f t="shared" si="39"/>
        <v>0.97647058823529409</v>
      </c>
      <c r="AM90" s="29">
        <v>2</v>
      </c>
      <c r="AN90" s="30">
        <f t="shared" si="40"/>
        <v>2.3529411764705882E-2</v>
      </c>
      <c r="AO90" s="29">
        <f t="shared" si="41"/>
        <v>85</v>
      </c>
      <c r="AP90" s="31">
        <f t="shared" si="43"/>
        <v>1</v>
      </c>
      <c r="AQ90" s="24"/>
      <c r="AR90" s="32">
        <v>121</v>
      </c>
      <c r="AS90" s="30">
        <f t="shared" si="42"/>
        <v>0.7024793388429752</v>
      </c>
    </row>
    <row r="91" spans="1:45" ht="14.1" customHeight="1">
      <c r="A91" s="27" t="s">
        <v>12</v>
      </c>
      <c r="B91" s="28">
        <v>334</v>
      </c>
      <c r="C91" s="28" t="s">
        <v>23</v>
      </c>
      <c r="D91" s="20"/>
      <c r="E91" s="29">
        <v>6</v>
      </c>
      <c r="F91" s="30">
        <f t="shared" si="22"/>
        <v>0.125</v>
      </c>
      <c r="G91" s="29">
        <v>20</v>
      </c>
      <c r="H91" s="30">
        <f t="shared" si="23"/>
        <v>0.41666666666666669</v>
      </c>
      <c r="I91" s="29">
        <v>2</v>
      </c>
      <c r="J91" s="30">
        <f t="shared" si="24"/>
        <v>4.1666666666666664E-2</v>
      </c>
      <c r="K91" s="29">
        <v>1</v>
      </c>
      <c r="L91" s="30">
        <f t="shared" si="25"/>
        <v>2.0833333333333332E-2</v>
      </c>
      <c r="M91" s="29">
        <v>1</v>
      </c>
      <c r="N91" s="30">
        <f t="shared" si="26"/>
        <v>2.0833333333333332E-2</v>
      </c>
      <c r="O91" s="29">
        <v>0</v>
      </c>
      <c r="P91" s="30">
        <f t="shared" si="27"/>
        <v>0</v>
      </c>
      <c r="Q91" s="29">
        <v>0</v>
      </c>
      <c r="R91" s="30">
        <f t="shared" si="28"/>
        <v>0</v>
      </c>
      <c r="S91" s="29">
        <v>5</v>
      </c>
      <c r="T91" s="30">
        <f t="shared" si="29"/>
        <v>0.10416666666666667</v>
      </c>
      <c r="U91" s="29">
        <v>1</v>
      </c>
      <c r="V91" s="30">
        <f t="shared" si="30"/>
        <v>2.0833333333333332E-2</v>
      </c>
      <c r="W91" s="29">
        <v>1</v>
      </c>
      <c r="X91" s="30">
        <f t="shared" si="31"/>
        <v>2.0833333333333332E-2</v>
      </c>
      <c r="Y91" s="29">
        <v>0</v>
      </c>
      <c r="Z91" s="30">
        <f t="shared" si="32"/>
        <v>0</v>
      </c>
      <c r="AA91" s="29">
        <v>3</v>
      </c>
      <c r="AB91" s="30">
        <f t="shared" si="33"/>
        <v>6.25E-2</v>
      </c>
      <c r="AC91" s="29">
        <v>1</v>
      </c>
      <c r="AD91" s="30">
        <f t="shared" si="34"/>
        <v>2.0833333333333332E-2</v>
      </c>
      <c r="AE91" s="29">
        <v>0</v>
      </c>
      <c r="AF91" s="30">
        <f t="shared" si="35"/>
        <v>0</v>
      </c>
      <c r="AG91" s="29">
        <v>0</v>
      </c>
      <c r="AH91" s="30">
        <f t="shared" si="36"/>
        <v>0</v>
      </c>
      <c r="AI91" s="29">
        <v>0</v>
      </c>
      <c r="AJ91" s="30">
        <f t="shared" si="37"/>
        <v>0</v>
      </c>
      <c r="AK91" s="29">
        <f t="shared" si="38"/>
        <v>41</v>
      </c>
      <c r="AL91" s="30">
        <f t="shared" si="39"/>
        <v>0.85416666666666663</v>
      </c>
      <c r="AM91" s="29">
        <v>7</v>
      </c>
      <c r="AN91" s="30">
        <f t="shared" si="40"/>
        <v>0.14583333333333334</v>
      </c>
      <c r="AO91" s="29">
        <f t="shared" si="41"/>
        <v>48</v>
      </c>
      <c r="AP91" s="31">
        <f t="shared" si="43"/>
        <v>1</v>
      </c>
      <c r="AQ91" s="24"/>
      <c r="AR91" s="32">
        <v>79</v>
      </c>
      <c r="AS91" s="30">
        <f t="shared" si="42"/>
        <v>0.60759493670886078</v>
      </c>
    </row>
    <row r="92" spans="1:45" ht="14.1" customHeight="1">
      <c r="A92" s="27" t="s">
        <v>12</v>
      </c>
      <c r="B92" s="28">
        <v>335</v>
      </c>
      <c r="C92" s="28" t="s">
        <v>13</v>
      </c>
      <c r="D92" s="20"/>
      <c r="E92" s="29">
        <v>52</v>
      </c>
      <c r="F92" s="30">
        <f t="shared" si="22"/>
        <v>0.20077220077220076</v>
      </c>
      <c r="G92" s="29">
        <v>66</v>
      </c>
      <c r="H92" s="30">
        <f t="shared" si="23"/>
        <v>0.25482625482625482</v>
      </c>
      <c r="I92" s="29">
        <v>11</v>
      </c>
      <c r="J92" s="30">
        <f t="shared" si="24"/>
        <v>4.2471042471042469E-2</v>
      </c>
      <c r="K92" s="29">
        <v>13</v>
      </c>
      <c r="L92" s="30">
        <f t="shared" si="25"/>
        <v>5.019305019305019E-2</v>
      </c>
      <c r="M92" s="29">
        <v>8</v>
      </c>
      <c r="N92" s="30">
        <f t="shared" si="26"/>
        <v>3.0888030888030889E-2</v>
      </c>
      <c r="O92" s="29">
        <v>5</v>
      </c>
      <c r="P92" s="30">
        <f t="shared" si="27"/>
        <v>1.9305019305019305E-2</v>
      </c>
      <c r="Q92" s="29">
        <v>7</v>
      </c>
      <c r="R92" s="30">
        <f t="shared" si="28"/>
        <v>2.7027027027027029E-2</v>
      </c>
      <c r="S92" s="29">
        <v>74</v>
      </c>
      <c r="T92" s="30">
        <f t="shared" si="29"/>
        <v>0.2857142857142857</v>
      </c>
      <c r="U92" s="29">
        <v>4</v>
      </c>
      <c r="V92" s="30">
        <f t="shared" si="30"/>
        <v>1.5444015444015444E-2</v>
      </c>
      <c r="W92" s="29">
        <v>3</v>
      </c>
      <c r="X92" s="30">
        <f t="shared" si="31"/>
        <v>1.1583011583011582E-2</v>
      </c>
      <c r="Y92" s="29">
        <v>0</v>
      </c>
      <c r="Z92" s="30">
        <f t="shared" si="32"/>
        <v>0</v>
      </c>
      <c r="AA92" s="29">
        <v>0</v>
      </c>
      <c r="AB92" s="30">
        <f t="shared" si="33"/>
        <v>0</v>
      </c>
      <c r="AC92" s="29">
        <v>0</v>
      </c>
      <c r="AD92" s="30">
        <f t="shared" si="34"/>
        <v>0</v>
      </c>
      <c r="AE92" s="29">
        <v>1</v>
      </c>
      <c r="AF92" s="30">
        <f t="shared" si="35"/>
        <v>3.8610038610038611E-3</v>
      </c>
      <c r="AG92" s="29">
        <v>0</v>
      </c>
      <c r="AH92" s="30">
        <f t="shared" si="36"/>
        <v>0</v>
      </c>
      <c r="AI92" s="29">
        <v>1</v>
      </c>
      <c r="AJ92" s="30">
        <f t="shared" si="37"/>
        <v>3.8610038610038611E-3</v>
      </c>
      <c r="AK92" s="29">
        <f t="shared" si="38"/>
        <v>245</v>
      </c>
      <c r="AL92" s="30">
        <f t="shared" si="39"/>
        <v>0.94594594594594594</v>
      </c>
      <c r="AM92" s="29">
        <v>14</v>
      </c>
      <c r="AN92" s="30">
        <f t="shared" si="40"/>
        <v>5.4054054054054057E-2</v>
      </c>
      <c r="AO92" s="29">
        <f t="shared" si="41"/>
        <v>259</v>
      </c>
      <c r="AP92" s="31">
        <f t="shared" si="43"/>
        <v>1</v>
      </c>
      <c r="AQ92" s="24"/>
      <c r="AR92" s="32">
        <v>379</v>
      </c>
      <c r="AS92" s="30">
        <f t="shared" si="42"/>
        <v>0.68337730870712399</v>
      </c>
    </row>
    <row r="93" spans="1:45" ht="14.1" customHeight="1">
      <c r="A93" s="27" t="s">
        <v>12</v>
      </c>
      <c r="B93" s="28">
        <v>335</v>
      </c>
      <c r="C93" s="28" t="s">
        <v>14</v>
      </c>
      <c r="D93" s="20"/>
      <c r="E93" s="29">
        <v>45</v>
      </c>
      <c r="F93" s="30">
        <f t="shared" si="22"/>
        <v>0.17509727626459143</v>
      </c>
      <c r="G93" s="29">
        <v>57</v>
      </c>
      <c r="H93" s="30">
        <f t="shared" si="23"/>
        <v>0.22178988326848248</v>
      </c>
      <c r="I93" s="29">
        <v>11</v>
      </c>
      <c r="J93" s="30">
        <f t="shared" si="24"/>
        <v>4.2801556420233464E-2</v>
      </c>
      <c r="K93" s="29">
        <v>16</v>
      </c>
      <c r="L93" s="30">
        <f t="shared" si="25"/>
        <v>6.2256809338521402E-2</v>
      </c>
      <c r="M93" s="29">
        <v>12</v>
      </c>
      <c r="N93" s="30">
        <f t="shared" si="26"/>
        <v>4.6692607003891051E-2</v>
      </c>
      <c r="O93" s="29">
        <v>6</v>
      </c>
      <c r="P93" s="30">
        <f t="shared" si="27"/>
        <v>2.3346303501945526E-2</v>
      </c>
      <c r="Q93" s="29">
        <v>6</v>
      </c>
      <c r="R93" s="30">
        <f t="shared" si="28"/>
        <v>2.3346303501945526E-2</v>
      </c>
      <c r="S93" s="29">
        <v>80</v>
      </c>
      <c r="T93" s="30">
        <f t="shared" si="29"/>
        <v>0.31128404669260701</v>
      </c>
      <c r="U93" s="29">
        <v>4</v>
      </c>
      <c r="V93" s="30">
        <f t="shared" si="30"/>
        <v>1.556420233463035E-2</v>
      </c>
      <c r="W93" s="29">
        <v>1</v>
      </c>
      <c r="X93" s="30">
        <f t="shared" si="31"/>
        <v>3.8910505836575876E-3</v>
      </c>
      <c r="Y93" s="29">
        <v>1</v>
      </c>
      <c r="Z93" s="30">
        <f t="shared" si="32"/>
        <v>3.8910505836575876E-3</v>
      </c>
      <c r="AA93" s="29">
        <v>3</v>
      </c>
      <c r="AB93" s="30">
        <f t="shared" si="33"/>
        <v>1.1673151750972763E-2</v>
      </c>
      <c r="AC93" s="29">
        <v>0</v>
      </c>
      <c r="AD93" s="30">
        <f t="shared" si="34"/>
        <v>0</v>
      </c>
      <c r="AE93" s="29">
        <v>0</v>
      </c>
      <c r="AF93" s="30">
        <f t="shared" si="35"/>
        <v>0</v>
      </c>
      <c r="AG93" s="29">
        <v>0</v>
      </c>
      <c r="AH93" s="30">
        <f t="shared" si="36"/>
        <v>0</v>
      </c>
      <c r="AI93" s="29">
        <v>0</v>
      </c>
      <c r="AJ93" s="30">
        <f t="shared" si="37"/>
        <v>0</v>
      </c>
      <c r="AK93" s="29">
        <f t="shared" si="38"/>
        <v>242</v>
      </c>
      <c r="AL93" s="30">
        <f t="shared" si="39"/>
        <v>0.94163424124513617</v>
      </c>
      <c r="AM93" s="29">
        <v>15</v>
      </c>
      <c r="AN93" s="30">
        <f t="shared" si="40"/>
        <v>5.8365758754863814E-2</v>
      </c>
      <c r="AO93" s="29">
        <f t="shared" si="41"/>
        <v>257</v>
      </c>
      <c r="AP93" s="31">
        <f t="shared" si="43"/>
        <v>1</v>
      </c>
      <c r="AQ93" s="24"/>
      <c r="AR93" s="32">
        <v>378</v>
      </c>
      <c r="AS93" s="30">
        <f t="shared" si="42"/>
        <v>0.67989417989417988</v>
      </c>
    </row>
    <row r="94" spans="1:45" ht="14.1" customHeight="1">
      <c r="A94" s="27" t="s">
        <v>12</v>
      </c>
      <c r="B94" s="28">
        <v>336</v>
      </c>
      <c r="C94" s="28" t="s">
        <v>13</v>
      </c>
      <c r="D94" s="20"/>
      <c r="E94" s="29">
        <v>39</v>
      </c>
      <c r="F94" s="30">
        <f t="shared" si="22"/>
        <v>0.14181818181818182</v>
      </c>
      <c r="G94" s="29">
        <v>98</v>
      </c>
      <c r="H94" s="30">
        <f t="shared" si="23"/>
        <v>0.35636363636363638</v>
      </c>
      <c r="I94" s="29">
        <v>11</v>
      </c>
      <c r="J94" s="30">
        <f t="shared" si="24"/>
        <v>0.04</v>
      </c>
      <c r="K94" s="29">
        <v>13</v>
      </c>
      <c r="L94" s="30">
        <f t="shared" si="25"/>
        <v>4.7272727272727272E-2</v>
      </c>
      <c r="M94" s="29">
        <v>6</v>
      </c>
      <c r="N94" s="30">
        <f t="shared" si="26"/>
        <v>2.181818181818182E-2</v>
      </c>
      <c r="O94" s="29">
        <v>3</v>
      </c>
      <c r="P94" s="30">
        <f t="shared" si="27"/>
        <v>1.090909090909091E-2</v>
      </c>
      <c r="Q94" s="29">
        <v>11</v>
      </c>
      <c r="R94" s="30">
        <f t="shared" si="28"/>
        <v>0.04</v>
      </c>
      <c r="S94" s="29">
        <v>60</v>
      </c>
      <c r="T94" s="30">
        <f t="shared" si="29"/>
        <v>0.21818181818181817</v>
      </c>
      <c r="U94" s="29">
        <v>1</v>
      </c>
      <c r="V94" s="30">
        <f t="shared" si="30"/>
        <v>3.6363636363636364E-3</v>
      </c>
      <c r="W94" s="29">
        <v>2</v>
      </c>
      <c r="X94" s="30">
        <f t="shared" si="31"/>
        <v>7.2727272727272727E-3</v>
      </c>
      <c r="Y94" s="29">
        <v>0</v>
      </c>
      <c r="Z94" s="30">
        <f t="shared" si="32"/>
        <v>0</v>
      </c>
      <c r="AA94" s="29">
        <v>1</v>
      </c>
      <c r="AB94" s="30">
        <f t="shared" si="33"/>
        <v>3.6363636363636364E-3</v>
      </c>
      <c r="AC94" s="29">
        <v>0</v>
      </c>
      <c r="AD94" s="30">
        <f t="shared" si="34"/>
        <v>0</v>
      </c>
      <c r="AE94" s="29">
        <v>2</v>
      </c>
      <c r="AF94" s="30">
        <f t="shared" si="35"/>
        <v>7.2727272727272727E-3</v>
      </c>
      <c r="AG94" s="29">
        <v>0</v>
      </c>
      <c r="AH94" s="30">
        <f t="shared" si="36"/>
        <v>0</v>
      </c>
      <c r="AI94" s="29">
        <v>0</v>
      </c>
      <c r="AJ94" s="30">
        <f t="shared" si="37"/>
        <v>0</v>
      </c>
      <c r="AK94" s="29">
        <f t="shared" si="38"/>
        <v>247</v>
      </c>
      <c r="AL94" s="30">
        <f t="shared" si="39"/>
        <v>0.89818181818181819</v>
      </c>
      <c r="AM94" s="29">
        <v>28</v>
      </c>
      <c r="AN94" s="30">
        <f t="shared" si="40"/>
        <v>0.10181818181818182</v>
      </c>
      <c r="AO94" s="29">
        <f t="shared" si="41"/>
        <v>275</v>
      </c>
      <c r="AP94" s="31">
        <f t="shared" si="43"/>
        <v>1</v>
      </c>
      <c r="AQ94" s="24"/>
      <c r="AR94" s="32">
        <v>451</v>
      </c>
      <c r="AS94" s="30">
        <f t="shared" si="42"/>
        <v>0.6097560975609756</v>
      </c>
    </row>
    <row r="95" spans="1:45" ht="14.1" customHeight="1">
      <c r="A95" s="27" t="s">
        <v>12</v>
      </c>
      <c r="B95" s="28">
        <v>336</v>
      </c>
      <c r="C95" s="28" t="s">
        <v>14</v>
      </c>
      <c r="D95" s="20"/>
      <c r="E95" s="29">
        <v>42</v>
      </c>
      <c r="F95" s="30">
        <f t="shared" si="22"/>
        <v>0.1494661921708185</v>
      </c>
      <c r="G95" s="29">
        <v>116</v>
      </c>
      <c r="H95" s="30">
        <f t="shared" si="23"/>
        <v>0.41281138790035588</v>
      </c>
      <c r="I95" s="29">
        <v>13</v>
      </c>
      <c r="J95" s="30">
        <f t="shared" si="24"/>
        <v>4.6263345195729534E-2</v>
      </c>
      <c r="K95" s="29">
        <v>14</v>
      </c>
      <c r="L95" s="30">
        <f t="shared" si="25"/>
        <v>4.9822064056939501E-2</v>
      </c>
      <c r="M95" s="29">
        <v>3</v>
      </c>
      <c r="N95" s="30">
        <f t="shared" si="26"/>
        <v>1.0676156583629894E-2</v>
      </c>
      <c r="O95" s="29">
        <v>1</v>
      </c>
      <c r="P95" s="30">
        <f t="shared" si="27"/>
        <v>3.5587188612099642E-3</v>
      </c>
      <c r="Q95" s="29">
        <v>1</v>
      </c>
      <c r="R95" s="30">
        <f t="shared" si="28"/>
        <v>3.5587188612099642E-3</v>
      </c>
      <c r="S95" s="29">
        <v>82</v>
      </c>
      <c r="T95" s="30">
        <f t="shared" si="29"/>
        <v>0.29181494661921709</v>
      </c>
      <c r="U95" s="29">
        <v>6</v>
      </c>
      <c r="V95" s="30">
        <f t="shared" si="30"/>
        <v>2.1352313167259787E-2</v>
      </c>
      <c r="W95" s="29">
        <v>0</v>
      </c>
      <c r="X95" s="30">
        <f t="shared" si="31"/>
        <v>0</v>
      </c>
      <c r="Y95" s="29">
        <v>0</v>
      </c>
      <c r="Z95" s="30">
        <f t="shared" si="32"/>
        <v>0</v>
      </c>
      <c r="AA95" s="29">
        <v>2</v>
      </c>
      <c r="AB95" s="30">
        <f t="shared" si="33"/>
        <v>7.1174377224199285E-3</v>
      </c>
      <c r="AC95" s="29">
        <v>0</v>
      </c>
      <c r="AD95" s="30">
        <f t="shared" si="34"/>
        <v>0</v>
      </c>
      <c r="AE95" s="29">
        <v>1</v>
      </c>
      <c r="AF95" s="30">
        <f t="shared" si="35"/>
        <v>3.5587188612099642E-3</v>
      </c>
      <c r="AG95" s="29">
        <v>0</v>
      </c>
      <c r="AH95" s="30">
        <f t="shared" si="36"/>
        <v>0</v>
      </c>
      <c r="AI95" s="29">
        <v>0</v>
      </c>
      <c r="AJ95" s="30">
        <f t="shared" si="37"/>
        <v>0</v>
      </c>
      <c r="AK95" s="29">
        <f t="shared" si="38"/>
        <v>281</v>
      </c>
      <c r="AL95" s="30">
        <f t="shared" si="39"/>
        <v>1</v>
      </c>
      <c r="AM95" s="29">
        <v>0</v>
      </c>
      <c r="AN95" s="30">
        <f t="shared" si="40"/>
        <v>0</v>
      </c>
      <c r="AO95" s="29">
        <f t="shared" si="41"/>
        <v>281</v>
      </c>
      <c r="AP95" s="31">
        <f t="shared" si="43"/>
        <v>1</v>
      </c>
      <c r="AQ95" s="24"/>
      <c r="AR95" s="32">
        <v>451</v>
      </c>
      <c r="AS95" s="30">
        <f t="shared" si="42"/>
        <v>0.62305986696230597</v>
      </c>
    </row>
    <row r="96" spans="1:45" ht="14.1" customHeight="1">
      <c r="A96" s="27" t="s">
        <v>12</v>
      </c>
      <c r="B96" s="28">
        <v>337</v>
      </c>
      <c r="C96" s="28" t="s">
        <v>13</v>
      </c>
      <c r="D96" s="20"/>
      <c r="E96" s="29">
        <v>48</v>
      </c>
      <c r="F96" s="30">
        <f t="shared" si="22"/>
        <v>0.16608996539792387</v>
      </c>
      <c r="G96" s="29">
        <v>92</v>
      </c>
      <c r="H96" s="30">
        <f t="shared" si="23"/>
        <v>0.31833910034602075</v>
      </c>
      <c r="I96" s="29">
        <v>18</v>
      </c>
      <c r="J96" s="30">
        <f t="shared" si="24"/>
        <v>6.228373702422145E-2</v>
      </c>
      <c r="K96" s="29">
        <v>6</v>
      </c>
      <c r="L96" s="30">
        <f t="shared" si="25"/>
        <v>2.0761245674740483E-2</v>
      </c>
      <c r="M96" s="29">
        <v>14</v>
      </c>
      <c r="N96" s="30">
        <f t="shared" si="26"/>
        <v>4.8442906574394463E-2</v>
      </c>
      <c r="O96" s="29">
        <v>7</v>
      </c>
      <c r="P96" s="30">
        <f t="shared" si="27"/>
        <v>2.4221453287197232E-2</v>
      </c>
      <c r="Q96" s="29">
        <v>9</v>
      </c>
      <c r="R96" s="30">
        <f t="shared" si="28"/>
        <v>3.1141868512110725E-2</v>
      </c>
      <c r="S96" s="29">
        <v>70</v>
      </c>
      <c r="T96" s="30">
        <f t="shared" si="29"/>
        <v>0.24221453287197231</v>
      </c>
      <c r="U96" s="29">
        <v>1</v>
      </c>
      <c r="V96" s="30">
        <f t="shared" si="30"/>
        <v>3.4602076124567475E-3</v>
      </c>
      <c r="W96" s="29">
        <v>6</v>
      </c>
      <c r="X96" s="30">
        <f t="shared" si="31"/>
        <v>2.0761245674740483E-2</v>
      </c>
      <c r="Y96" s="29">
        <v>2</v>
      </c>
      <c r="Z96" s="30">
        <f t="shared" si="32"/>
        <v>6.920415224913495E-3</v>
      </c>
      <c r="AA96" s="29">
        <v>1</v>
      </c>
      <c r="AB96" s="30">
        <f t="shared" si="33"/>
        <v>3.4602076124567475E-3</v>
      </c>
      <c r="AC96" s="29">
        <v>2</v>
      </c>
      <c r="AD96" s="30">
        <f t="shared" si="34"/>
        <v>6.920415224913495E-3</v>
      </c>
      <c r="AE96" s="29">
        <v>0</v>
      </c>
      <c r="AF96" s="30">
        <f t="shared" si="35"/>
        <v>0</v>
      </c>
      <c r="AG96" s="29">
        <v>0</v>
      </c>
      <c r="AH96" s="30">
        <f t="shared" si="36"/>
        <v>0</v>
      </c>
      <c r="AI96" s="29">
        <v>0</v>
      </c>
      <c r="AJ96" s="30">
        <f t="shared" si="37"/>
        <v>0</v>
      </c>
      <c r="AK96" s="29">
        <f t="shared" si="38"/>
        <v>276</v>
      </c>
      <c r="AL96" s="30">
        <f t="shared" si="39"/>
        <v>0.95501730103806226</v>
      </c>
      <c r="AM96" s="29">
        <v>13</v>
      </c>
      <c r="AN96" s="30">
        <f t="shared" si="40"/>
        <v>4.4982698961937718E-2</v>
      </c>
      <c r="AO96" s="29">
        <f t="shared" si="41"/>
        <v>289</v>
      </c>
      <c r="AP96" s="31">
        <f t="shared" si="43"/>
        <v>1</v>
      </c>
      <c r="AQ96" s="24"/>
      <c r="AR96" s="32">
        <v>411</v>
      </c>
      <c r="AS96" s="30">
        <f t="shared" si="42"/>
        <v>0.7031630170316302</v>
      </c>
    </row>
    <row r="97" spans="1:45" ht="14.1" customHeight="1">
      <c r="A97" s="27" t="s">
        <v>12</v>
      </c>
      <c r="B97" s="28">
        <v>337</v>
      </c>
      <c r="C97" s="28" t="s">
        <v>14</v>
      </c>
      <c r="D97" s="20"/>
      <c r="E97" s="29">
        <v>41</v>
      </c>
      <c r="F97" s="30">
        <f t="shared" si="22"/>
        <v>0.14695340501792115</v>
      </c>
      <c r="G97" s="29">
        <v>115</v>
      </c>
      <c r="H97" s="30">
        <f t="shared" si="23"/>
        <v>0.41218637992831542</v>
      </c>
      <c r="I97" s="29">
        <v>19</v>
      </c>
      <c r="J97" s="30">
        <f t="shared" si="24"/>
        <v>6.8100358422939072E-2</v>
      </c>
      <c r="K97" s="29">
        <v>14</v>
      </c>
      <c r="L97" s="30">
        <f t="shared" si="25"/>
        <v>5.0179211469534052E-2</v>
      </c>
      <c r="M97" s="29">
        <v>8</v>
      </c>
      <c r="N97" s="30">
        <f t="shared" si="26"/>
        <v>2.8673835125448029E-2</v>
      </c>
      <c r="O97" s="29">
        <v>3</v>
      </c>
      <c r="P97" s="30">
        <f t="shared" si="27"/>
        <v>1.0752688172043012E-2</v>
      </c>
      <c r="Q97" s="29">
        <v>3</v>
      </c>
      <c r="R97" s="30">
        <f t="shared" si="28"/>
        <v>1.0752688172043012E-2</v>
      </c>
      <c r="S97" s="29">
        <v>57</v>
      </c>
      <c r="T97" s="30">
        <f t="shared" si="29"/>
        <v>0.20430107526881722</v>
      </c>
      <c r="U97" s="29">
        <v>2</v>
      </c>
      <c r="V97" s="30">
        <f t="shared" si="30"/>
        <v>7.1684587813620072E-3</v>
      </c>
      <c r="W97" s="29">
        <v>0</v>
      </c>
      <c r="X97" s="30">
        <f t="shared" si="31"/>
        <v>0</v>
      </c>
      <c r="Y97" s="29">
        <v>0</v>
      </c>
      <c r="Z97" s="30">
        <f t="shared" si="32"/>
        <v>0</v>
      </c>
      <c r="AA97" s="29">
        <v>4</v>
      </c>
      <c r="AB97" s="30">
        <f t="shared" si="33"/>
        <v>1.4336917562724014E-2</v>
      </c>
      <c r="AC97" s="29">
        <v>0</v>
      </c>
      <c r="AD97" s="30">
        <f t="shared" si="34"/>
        <v>0</v>
      </c>
      <c r="AE97" s="29">
        <v>3</v>
      </c>
      <c r="AF97" s="30">
        <f t="shared" si="35"/>
        <v>1.0752688172043012E-2</v>
      </c>
      <c r="AG97" s="29">
        <v>0</v>
      </c>
      <c r="AH97" s="30">
        <f t="shared" si="36"/>
        <v>0</v>
      </c>
      <c r="AI97" s="29">
        <v>0</v>
      </c>
      <c r="AJ97" s="30">
        <f t="shared" si="37"/>
        <v>0</v>
      </c>
      <c r="AK97" s="29">
        <f t="shared" si="38"/>
        <v>269</v>
      </c>
      <c r="AL97" s="30">
        <f t="shared" si="39"/>
        <v>0.96415770609318996</v>
      </c>
      <c r="AM97" s="29">
        <v>10</v>
      </c>
      <c r="AN97" s="30">
        <f t="shared" si="40"/>
        <v>3.5842293906810034E-2</v>
      </c>
      <c r="AO97" s="29">
        <f t="shared" si="41"/>
        <v>279</v>
      </c>
      <c r="AP97" s="31">
        <f t="shared" si="43"/>
        <v>1</v>
      </c>
      <c r="AQ97" s="24"/>
      <c r="AR97" s="32">
        <v>411</v>
      </c>
      <c r="AS97" s="30">
        <f t="shared" si="42"/>
        <v>0.67883211678832112</v>
      </c>
    </row>
    <row r="98" spans="1:45" ht="14.1" customHeight="1">
      <c r="A98" s="27" t="s">
        <v>12</v>
      </c>
      <c r="B98" s="28">
        <v>338</v>
      </c>
      <c r="C98" s="28" t="s">
        <v>13</v>
      </c>
      <c r="D98" s="20"/>
      <c r="E98" s="29">
        <v>29</v>
      </c>
      <c r="F98" s="30">
        <f t="shared" si="22"/>
        <v>0.16860465116279069</v>
      </c>
      <c r="G98" s="29">
        <v>63</v>
      </c>
      <c r="H98" s="30">
        <f t="shared" si="23"/>
        <v>0.36627906976744184</v>
      </c>
      <c r="I98" s="29">
        <v>6</v>
      </c>
      <c r="J98" s="30">
        <f t="shared" si="24"/>
        <v>3.4883720930232558E-2</v>
      </c>
      <c r="K98" s="29">
        <v>5</v>
      </c>
      <c r="L98" s="30">
        <f t="shared" si="25"/>
        <v>2.9069767441860465E-2</v>
      </c>
      <c r="M98" s="29">
        <v>1</v>
      </c>
      <c r="N98" s="30">
        <f t="shared" si="26"/>
        <v>5.8139534883720929E-3</v>
      </c>
      <c r="O98" s="29">
        <v>2</v>
      </c>
      <c r="P98" s="30">
        <f t="shared" si="27"/>
        <v>1.1627906976744186E-2</v>
      </c>
      <c r="Q98" s="29">
        <v>2</v>
      </c>
      <c r="R98" s="30">
        <f t="shared" si="28"/>
        <v>1.1627906976744186E-2</v>
      </c>
      <c r="S98" s="29">
        <v>55</v>
      </c>
      <c r="T98" s="30">
        <f t="shared" si="29"/>
        <v>0.31976744186046513</v>
      </c>
      <c r="U98" s="29">
        <v>2</v>
      </c>
      <c r="V98" s="30">
        <f t="shared" si="30"/>
        <v>1.1627906976744186E-2</v>
      </c>
      <c r="W98" s="29">
        <v>0</v>
      </c>
      <c r="X98" s="30">
        <f t="shared" si="31"/>
        <v>0</v>
      </c>
      <c r="Y98" s="29">
        <v>0</v>
      </c>
      <c r="Z98" s="30">
        <f t="shared" si="32"/>
        <v>0</v>
      </c>
      <c r="AA98" s="29">
        <v>4</v>
      </c>
      <c r="AB98" s="30">
        <f t="shared" si="33"/>
        <v>2.3255813953488372E-2</v>
      </c>
      <c r="AC98" s="29">
        <v>0</v>
      </c>
      <c r="AD98" s="30">
        <f t="shared" si="34"/>
        <v>0</v>
      </c>
      <c r="AE98" s="29">
        <v>0</v>
      </c>
      <c r="AF98" s="30">
        <f t="shared" si="35"/>
        <v>0</v>
      </c>
      <c r="AG98" s="29">
        <v>0</v>
      </c>
      <c r="AH98" s="30">
        <f t="shared" si="36"/>
        <v>0</v>
      </c>
      <c r="AI98" s="29">
        <v>0</v>
      </c>
      <c r="AJ98" s="30">
        <f t="shared" si="37"/>
        <v>0</v>
      </c>
      <c r="AK98" s="29">
        <f t="shared" si="38"/>
        <v>169</v>
      </c>
      <c r="AL98" s="30">
        <f t="shared" si="39"/>
        <v>0.98255813953488369</v>
      </c>
      <c r="AM98" s="29">
        <v>3</v>
      </c>
      <c r="AN98" s="30">
        <f t="shared" si="40"/>
        <v>1.7441860465116279E-2</v>
      </c>
      <c r="AO98" s="29">
        <f t="shared" si="41"/>
        <v>172</v>
      </c>
      <c r="AP98" s="31">
        <f t="shared" si="43"/>
        <v>1</v>
      </c>
      <c r="AQ98" s="24"/>
      <c r="AR98" s="32">
        <v>224</v>
      </c>
      <c r="AS98" s="30">
        <f t="shared" si="42"/>
        <v>0.7678571428571429</v>
      </c>
    </row>
    <row r="99" spans="1:45" ht="14.1" customHeight="1">
      <c r="A99" s="27" t="s">
        <v>12</v>
      </c>
      <c r="B99" s="28">
        <v>339</v>
      </c>
      <c r="C99" s="28" t="s">
        <v>13</v>
      </c>
      <c r="D99" s="20"/>
      <c r="E99" s="29">
        <v>77</v>
      </c>
      <c r="F99" s="30">
        <f t="shared" si="22"/>
        <v>0.1891891891891892</v>
      </c>
      <c r="G99" s="29">
        <v>144</v>
      </c>
      <c r="H99" s="30">
        <f t="shared" si="23"/>
        <v>0.35380835380835379</v>
      </c>
      <c r="I99" s="29">
        <v>11</v>
      </c>
      <c r="J99" s="30">
        <f t="shared" si="24"/>
        <v>2.7027027027027029E-2</v>
      </c>
      <c r="K99" s="29">
        <v>25</v>
      </c>
      <c r="L99" s="30">
        <f t="shared" si="25"/>
        <v>6.1425061425061427E-2</v>
      </c>
      <c r="M99" s="29">
        <v>8</v>
      </c>
      <c r="N99" s="30">
        <f t="shared" si="26"/>
        <v>1.9656019656019656E-2</v>
      </c>
      <c r="O99" s="29">
        <v>7</v>
      </c>
      <c r="P99" s="30">
        <f t="shared" si="27"/>
        <v>1.7199017199017199E-2</v>
      </c>
      <c r="Q99" s="29">
        <v>4</v>
      </c>
      <c r="R99" s="30">
        <f t="shared" si="28"/>
        <v>9.8280098280098278E-3</v>
      </c>
      <c r="S99" s="29">
        <v>91</v>
      </c>
      <c r="T99" s="30">
        <f t="shared" si="29"/>
        <v>0.22358722358722358</v>
      </c>
      <c r="U99" s="29">
        <v>2</v>
      </c>
      <c r="V99" s="30">
        <f t="shared" si="30"/>
        <v>4.9140049140049139E-3</v>
      </c>
      <c r="W99" s="29">
        <v>2</v>
      </c>
      <c r="X99" s="30">
        <f t="shared" si="31"/>
        <v>4.9140049140049139E-3</v>
      </c>
      <c r="Y99" s="29">
        <v>0</v>
      </c>
      <c r="Z99" s="30">
        <f t="shared" si="32"/>
        <v>0</v>
      </c>
      <c r="AA99" s="29">
        <v>9</v>
      </c>
      <c r="AB99" s="30">
        <f t="shared" si="33"/>
        <v>2.2113022113022112E-2</v>
      </c>
      <c r="AC99" s="29">
        <v>3</v>
      </c>
      <c r="AD99" s="30">
        <f t="shared" si="34"/>
        <v>7.3710073710073713E-3</v>
      </c>
      <c r="AE99" s="29">
        <v>0</v>
      </c>
      <c r="AF99" s="30">
        <f t="shared" si="35"/>
        <v>0</v>
      </c>
      <c r="AG99" s="29">
        <v>0</v>
      </c>
      <c r="AH99" s="30">
        <f t="shared" si="36"/>
        <v>0</v>
      </c>
      <c r="AI99" s="29">
        <v>0</v>
      </c>
      <c r="AJ99" s="30">
        <f t="shared" si="37"/>
        <v>0</v>
      </c>
      <c r="AK99" s="29">
        <f t="shared" si="38"/>
        <v>383</v>
      </c>
      <c r="AL99" s="30">
        <f t="shared" si="39"/>
        <v>0.94103194103194099</v>
      </c>
      <c r="AM99" s="29">
        <v>24</v>
      </c>
      <c r="AN99" s="30">
        <f t="shared" si="40"/>
        <v>5.896805896805897E-2</v>
      </c>
      <c r="AO99" s="29">
        <f t="shared" si="41"/>
        <v>407</v>
      </c>
      <c r="AP99" s="31">
        <f t="shared" si="43"/>
        <v>1</v>
      </c>
      <c r="AQ99" s="24"/>
      <c r="AR99" s="32">
        <v>594</v>
      </c>
      <c r="AS99" s="30">
        <f t="shared" si="42"/>
        <v>0.68518518518518523</v>
      </c>
    </row>
    <row r="100" spans="1:45" ht="14.1" customHeight="1">
      <c r="A100" s="27" t="s">
        <v>12</v>
      </c>
      <c r="B100" s="28">
        <v>340</v>
      </c>
      <c r="C100" s="28" t="s">
        <v>13</v>
      </c>
      <c r="D100" s="20"/>
      <c r="E100" s="29">
        <v>70</v>
      </c>
      <c r="F100" s="30">
        <f t="shared" si="22"/>
        <v>0.1674641148325359</v>
      </c>
      <c r="G100" s="29">
        <v>76</v>
      </c>
      <c r="H100" s="30">
        <f t="shared" si="23"/>
        <v>0.18181818181818182</v>
      </c>
      <c r="I100" s="29">
        <v>9</v>
      </c>
      <c r="J100" s="30">
        <f t="shared" si="24"/>
        <v>2.1531100478468901E-2</v>
      </c>
      <c r="K100" s="29">
        <v>25</v>
      </c>
      <c r="L100" s="30">
        <f t="shared" si="25"/>
        <v>5.9808612440191387E-2</v>
      </c>
      <c r="M100" s="29">
        <v>5</v>
      </c>
      <c r="N100" s="30">
        <f t="shared" si="26"/>
        <v>1.1961722488038277E-2</v>
      </c>
      <c r="O100" s="29">
        <v>8</v>
      </c>
      <c r="P100" s="30">
        <f t="shared" si="27"/>
        <v>1.9138755980861243E-2</v>
      </c>
      <c r="Q100" s="29">
        <v>19</v>
      </c>
      <c r="R100" s="30">
        <f t="shared" si="28"/>
        <v>4.5454545454545456E-2</v>
      </c>
      <c r="S100" s="29">
        <v>152</v>
      </c>
      <c r="T100" s="30">
        <f t="shared" si="29"/>
        <v>0.36363636363636365</v>
      </c>
      <c r="U100" s="29">
        <v>4</v>
      </c>
      <c r="V100" s="30">
        <f t="shared" si="30"/>
        <v>9.5693779904306216E-3</v>
      </c>
      <c r="W100" s="29">
        <v>2</v>
      </c>
      <c r="X100" s="30">
        <f t="shared" si="31"/>
        <v>4.7846889952153108E-3</v>
      </c>
      <c r="Y100" s="29">
        <v>0</v>
      </c>
      <c r="Z100" s="30">
        <f t="shared" si="32"/>
        <v>0</v>
      </c>
      <c r="AA100" s="29">
        <v>2</v>
      </c>
      <c r="AB100" s="30">
        <f t="shared" si="33"/>
        <v>4.7846889952153108E-3</v>
      </c>
      <c r="AC100" s="29">
        <v>0</v>
      </c>
      <c r="AD100" s="30">
        <f t="shared" si="34"/>
        <v>0</v>
      </c>
      <c r="AE100" s="29">
        <v>0</v>
      </c>
      <c r="AF100" s="30">
        <f t="shared" si="35"/>
        <v>0</v>
      </c>
      <c r="AG100" s="29">
        <v>0</v>
      </c>
      <c r="AH100" s="30">
        <f t="shared" si="36"/>
        <v>0</v>
      </c>
      <c r="AI100" s="29">
        <v>1</v>
      </c>
      <c r="AJ100" s="30">
        <f t="shared" si="37"/>
        <v>2.3923444976076554E-3</v>
      </c>
      <c r="AK100" s="29">
        <f t="shared" si="38"/>
        <v>373</v>
      </c>
      <c r="AL100" s="30">
        <f t="shared" si="39"/>
        <v>0.89234449760765555</v>
      </c>
      <c r="AM100" s="29">
        <v>45</v>
      </c>
      <c r="AN100" s="30">
        <f t="shared" si="40"/>
        <v>0.1076555023923445</v>
      </c>
      <c r="AO100" s="29">
        <f t="shared" si="41"/>
        <v>418</v>
      </c>
      <c r="AP100" s="31">
        <f t="shared" si="43"/>
        <v>1</v>
      </c>
      <c r="AQ100" s="24"/>
      <c r="AR100" s="32">
        <v>717</v>
      </c>
      <c r="AS100" s="30">
        <f t="shared" si="42"/>
        <v>0.5829846582984658</v>
      </c>
    </row>
    <row r="101" spans="1:45" ht="14.1" customHeight="1">
      <c r="A101" s="27" t="s">
        <v>12</v>
      </c>
      <c r="B101" s="28">
        <v>340</v>
      </c>
      <c r="C101" s="28" t="s">
        <v>14</v>
      </c>
      <c r="D101" s="20"/>
      <c r="E101" s="29">
        <v>85</v>
      </c>
      <c r="F101" s="30">
        <f t="shared" si="22"/>
        <v>0.20094562647754138</v>
      </c>
      <c r="G101" s="29">
        <v>98</v>
      </c>
      <c r="H101" s="30">
        <f t="shared" si="23"/>
        <v>0.23167848699763594</v>
      </c>
      <c r="I101" s="29">
        <v>9</v>
      </c>
      <c r="J101" s="30">
        <f t="shared" si="24"/>
        <v>2.1276595744680851E-2</v>
      </c>
      <c r="K101" s="29">
        <v>20</v>
      </c>
      <c r="L101" s="30">
        <f t="shared" si="25"/>
        <v>4.7281323877068557E-2</v>
      </c>
      <c r="M101" s="29">
        <v>3</v>
      </c>
      <c r="N101" s="30">
        <f t="shared" si="26"/>
        <v>7.0921985815602835E-3</v>
      </c>
      <c r="O101" s="29">
        <v>4</v>
      </c>
      <c r="P101" s="30">
        <f t="shared" si="27"/>
        <v>9.4562647754137114E-3</v>
      </c>
      <c r="Q101" s="29">
        <v>11</v>
      </c>
      <c r="R101" s="30">
        <f t="shared" si="28"/>
        <v>2.6004728132387706E-2</v>
      </c>
      <c r="S101" s="29">
        <v>144</v>
      </c>
      <c r="T101" s="30">
        <f t="shared" si="29"/>
        <v>0.34042553191489361</v>
      </c>
      <c r="U101" s="29">
        <v>2</v>
      </c>
      <c r="V101" s="30">
        <f t="shared" si="30"/>
        <v>4.7281323877068557E-3</v>
      </c>
      <c r="W101" s="29">
        <v>3</v>
      </c>
      <c r="X101" s="30">
        <f t="shared" si="31"/>
        <v>7.0921985815602835E-3</v>
      </c>
      <c r="Y101" s="29">
        <v>0</v>
      </c>
      <c r="Z101" s="30">
        <f t="shared" si="32"/>
        <v>0</v>
      </c>
      <c r="AA101" s="29">
        <v>6</v>
      </c>
      <c r="AB101" s="30">
        <f t="shared" si="33"/>
        <v>1.4184397163120567E-2</v>
      </c>
      <c r="AC101" s="29">
        <v>1</v>
      </c>
      <c r="AD101" s="30">
        <f t="shared" si="34"/>
        <v>2.3640661938534278E-3</v>
      </c>
      <c r="AE101" s="29">
        <v>1</v>
      </c>
      <c r="AF101" s="30">
        <f t="shared" si="35"/>
        <v>2.3640661938534278E-3</v>
      </c>
      <c r="AG101" s="29">
        <v>0</v>
      </c>
      <c r="AH101" s="30">
        <f t="shared" si="36"/>
        <v>0</v>
      </c>
      <c r="AI101" s="29">
        <v>0</v>
      </c>
      <c r="AJ101" s="30">
        <f t="shared" si="37"/>
        <v>0</v>
      </c>
      <c r="AK101" s="29">
        <f t="shared" si="38"/>
        <v>387</v>
      </c>
      <c r="AL101" s="30">
        <f t="shared" si="39"/>
        <v>0.91489361702127658</v>
      </c>
      <c r="AM101" s="29">
        <v>36</v>
      </c>
      <c r="AN101" s="30">
        <f t="shared" si="40"/>
        <v>8.5106382978723402E-2</v>
      </c>
      <c r="AO101" s="29">
        <f t="shared" si="41"/>
        <v>423</v>
      </c>
      <c r="AP101" s="31">
        <f t="shared" si="43"/>
        <v>1</v>
      </c>
      <c r="AQ101" s="24"/>
      <c r="AR101" s="32">
        <v>716</v>
      </c>
      <c r="AS101" s="30">
        <f t="shared" si="42"/>
        <v>0.59078212290502796</v>
      </c>
    </row>
    <row r="102" spans="1:45" ht="14.1" customHeight="1">
      <c r="A102" s="27" t="s">
        <v>12</v>
      </c>
      <c r="B102" s="28">
        <v>340</v>
      </c>
      <c r="C102" s="28" t="s">
        <v>16</v>
      </c>
      <c r="D102" s="20"/>
      <c r="E102" s="29">
        <v>69</v>
      </c>
      <c r="F102" s="30">
        <f t="shared" si="22"/>
        <v>0.16829268292682928</v>
      </c>
      <c r="G102" s="29">
        <v>71</v>
      </c>
      <c r="H102" s="30">
        <f t="shared" si="23"/>
        <v>0.17317073170731706</v>
      </c>
      <c r="I102" s="29">
        <v>13</v>
      </c>
      <c r="J102" s="30">
        <f t="shared" si="24"/>
        <v>3.1707317073170732E-2</v>
      </c>
      <c r="K102" s="29">
        <v>30</v>
      </c>
      <c r="L102" s="30">
        <f t="shared" si="25"/>
        <v>7.3170731707317069E-2</v>
      </c>
      <c r="M102" s="29">
        <v>1</v>
      </c>
      <c r="N102" s="30">
        <f t="shared" si="26"/>
        <v>2.4390243902439024E-3</v>
      </c>
      <c r="O102" s="29">
        <v>14</v>
      </c>
      <c r="P102" s="30">
        <f t="shared" si="27"/>
        <v>3.4146341463414637E-2</v>
      </c>
      <c r="Q102" s="29">
        <v>17</v>
      </c>
      <c r="R102" s="30">
        <f t="shared" si="28"/>
        <v>4.1463414634146344E-2</v>
      </c>
      <c r="S102" s="29">
        <v>146</v>
      </c>
      <c r="T102" s="30">
        <f t="shared" si="29"/>
        <v>0.35609756097560974</v>
      </c>
      <c r="U102" s="29">
        <v>9</v>
      </c>
      <c r="V102" s="30">
        <f t="shared" si="30"/>
        <v>2.1951219512195121E-2</v>
      </c>
      <c r="W102" s="29">
        <v>0</v>
      </c>
      <c r="X102" s="30">
        <f t="shared" si="31"/>
        <v>0</v>
      </c>
      <c r="Y102" s="29">
        <v>1</v>
      </c>
      <c r="Z102" s="30">
        <f t="shared" si="32"/>
        <v>2.4390243902439024E-3</v>
      </c>
      <c r="AA102" s="29">
        <v>5</v>
      </c>
      <c r="AB102" s="30">
        <f t="shared" si="33"/>
        <v>1.2195121951219513E-2</v>
      </c>
      <c r="AC102" s="29">
        <v>1</v>
      </c>
      <c r="AD102" s="30">
        <f t="shared" si="34"/>
        <v>2.4390243902439024E-3</v>
      </c>
      <c r="AE102" s="29">
        <v>0</v>
      </c>
      <c r="AF102" s="30">
        <f t="shared" si="35"/>
        <v>0</v>
      </c>
      <c r="AG102" s="29">
        <v>0</v>
      </c>
      <c r="AH102" s="30">
        <f t="shared" si="36"/>
        <v>0</v>
      </c>
      <c r="AI102" s="29">
        <v>0</v>
      </c>
      <c r="AJ102" s="30">
        <f t="shared" si="37"/>
        <v>0</v>
      </c>
      <c r="AK102" s="29">
        <f t="shared" si="38"/>
        <v>377</v>
      </c>
      <c r="AL102" s="30">
        <f t="shared" si="39"/>
        <v>0.91951219512195126</v>
      </c>
      <c r="AM102" s="29">
        <v>33</v>
      </c>
      <c r="AN102" s="30">
        <f t="shared" si="40"/>
        <v>8.0487804878048783E-2</v>
      </c>
      <c r="AO102" s="29">
        <f t="shared" si="41"/>
        <v>410</v>
      </c>
      <c r="AP102" s="31">
        <f t="shared" si="43"/>
        <v>1</v>
      </c>
      <c r="AQ102" s="24"/>
      <c r="AR102" s="32">
        <v>716</v>
      </c>
      <c r="AS102" s="30">
        <f t="shared" si="42"/>
        <v>0.57262569832402233</v>
      </c>
    </row>
    <row r="103" spans="1:45" ht="14.1" customHeight="1">
      <c r="A103" s="27" t="s">
        <v>12</v>
      </c>
      <c r="B103" s="28">
        <v>341</v>
      </c>
      <c r="C103" s="28" t="s">
        <v>13</v>
      </c>
      <c r="D103" s="20"/>
      <c r="E103" s="29">
        <v>117</v>
      </c>
      <c r="F103" s="30">
        <f t="shared" si="22"/>
        <v>0.2478813559322034</v>
      </c>
      <c r="G103" s="29">
        <v>145</v>
      </c>
      <c r="H103" s="30">
        <f t="shared" si="23"/>
        <v>0.30720338983050849</v>
      </c>
      <c r="I103" s="29">
        <v>7</v>
      </c>
      <c r="J103" s="30">
        <f t="shared" si="24"/>
        <v>1.4830508474576272E-2</v>
      </c>
      <c r="K103" s="29">
        <v>12</v>
      </c>
      <c r="L103" s="30">
        <f t="shared" si="25"/>
        <v>2.5423728813559324E-2</v>
      </c>
      <c r="M103" s="29">
        <v>3</v>
      </c>
      <c r="N103" s="30">
        <f t="shared" si="26"/>
        <v>6.3559322033898309E-3</v>
      </c>
      <c r="O103" s="29">
        <v>5</v>
      </c>
      <c r="P103" s="30">
        <f t="shared" si="27"/>
        <v>1.059322033898305E-2</v>
      </c>
      <c r="Q103" s="29">
        <v>10</v>
      </c>
      <c r="R103" s="30">
        <f t="shared" si="28"/>
        <v>2.1186440677966101E-2</v>
      </c>
      <c r="S103" s="29">
        <v>134</v>
      </c>
      <c r="T103" s="30">
        <f t="shared" si="29"/>
        <v>0.28389830508474578</v>
      </c>
      <c r="U103" s="29">
        <v>5</v>
      </c>
      <c r="V103" s="30">
        <f t="shared" si="30"/>
        <v>1.059322033898305E-2</v>
      </c>
      <c r="W103" s="29">
        <v>4</v>
      </c>
      <c r="X103" s="30">
        <f t="shared" si="31"/>
        <v>8.4745762711864406E-3</v>
      </c>
      <c r="Y103" s="29">
        <v>1</v>
      </c>
      <c r="Z103" s="30">
        <f t="shared" si="32"/>
        <v>2.1186440677966102E-3</v>
      </c>
      <c r="AA103" s="29">
        <v>4</v>
      </c>
      <c r="AB103" s="30">
        <f t="shared" si="33"/>
        <v>8.4745762711864406E-3</v>
      </c>
      <c r="AC103" s="29">
        <v>4</v>
      </c>
      <c r="AD103" s="30">
        <f t="shared" si="34"/>
        <v>8.4745762711864406E-3</v>
      </c>
      <c r="AE103" s="29">
        <v>0</v>
      </c>
      <c r="AF103" s="30">
        <f t="shared" si="35"/>
        <v>0</v>
      </c>
      <c r="AG103" s="29">
        <v>0</v>
      </c>
      <c r="AH103" s="30">
        <f t="shared" si="36"/>
        <v>0</v>
      </c>
      <c r="AI103" s="29">
        <v>0</v>
      </c>
      <c r="AJ103" s="30">
        <f t="shared" si="37"/>
        <v>0</v>
      </c>
      <c r="AK103" s="29">
        <f t="shared" si="38"/>
        <v>451</v>
      </c>
      <c r="AL103" s="30">
        <f t="shared" si="39"/>
        <v>0.95550847457627119</v>
      </c>
      <c r="AM103" s="29">
        <v>21</v>
      </c>
      <c r="AN103" s="30">
        <f t="shared" si="40"/>
        <v>4.4491525423728813E-2</v>
      </c>
      <c r="AO103" s="29">
        <f t="shared" si="41"/>
        <v>472</v>
      </c>
      <c r="AP103" s="31">
        <f t="shared" si="43"/>
        <v>1</v>
      </c>
      <c r="AQ103" s="24"/>
      <c r="AR103" s="32">
        <v>644</v>
      </c>
      <c r="AS103" s="30">
        <f t="shared" si="42"/>
        <v>0.73291925465838514</v>
      </c>
    </row>
    <row r="104" spans="1:45" ht="14.1" customHeight="1">
      <c r="A104" s="27" t="s">
        <v>12</v>
      </c>
      <c r="B104" s="28">
        <v>341</v>
      </c>
      <c r="C104" s="28" t="s">
        <v>14</v>
      </c>
      <c r="D104" s="20"/>
      <c r="E104" s="29">
        <v>133</v>
      </c>
      <c r="F104" s="30">
        <f t="shared" si="22"/>
        <v>0.28602150537634408</v>
      </c>
      <c r="G104" s="29">
        <v>108</v>
      </c>
      <c r="H104" s="30">
        <f t="shared" si="23"/>
        <v>0.23225806451612904</v>
      </c>
      <c r="I104" s="29">
        <v>11</v>
      </c>
      <c r="J104" s="30">
        <f t="shared" si="24"/>
        <v>2.3655913978494623E-2</v>
      </c>
      <c r="K104" s="29">
        <v>13</v>
      </c>
      <c r="L104" s="30">
        <f t="shared" si="25"/>
        <v>2.7956989247311829E-2</v>
      </c>
      <c r="M104" s="29">
        <v>4</v>
      </c>
      <c r="N104" s="30">
        <f t="shared" si="26"/>
        <v>8.6021505376344086E-3</v>
      </c>
      <c r="O104" s="29">
        <v>8</v>
      </c>
      <c r="P104" s="30">
        <f t="shared" si="27"/>
        <v>1.7204301075268817E-2</v>
      </c>
      <c r="Q104" s="29">
        <v>11</v>
      </c>
      <c r="R104" s="30">
        <f t="shared" si="28"/>
        <v>2.3655913978494623E-2</v>
      </c>
      <c r="S104" s="29">
        <v>134</v>
      </c>
      <c r="T104" s="30">
        <f t="shared" si="29"/>
        <v>0.28817204301075267</v>
      </c>
      <c r="U104" s="29">
        <v>3</v>
      </c>
      <c r="V104" s="30">
        <f t="shared" si="30"/>
        <v>6.4516129032258064E-3</v>
      </c>
      <c r="W104" s="29">
        <v>0</v>
      </c>
      <c r="X104" s="30">
        <f t="shared" si="31"/>
        <v>0</v>
      </c>
      <c r="Y104" s="29">
        <v>1</v>
      </c>
      <c r="Z104" s="30">
        <f t="shared" si="32"/>
        <v>2.1505376344086021E-3</v>
      </c>
      <c r="AA104" s="29">
        <v>4</v>
      </c>
      <c r="AB104" s="30">
        <f t="shared" si="33"/>
        <v>8.6021505376344086E-3</v>
      </c>
      <c r="AC104" s="29">
        <v>0</v>
      </c>
      <c r="AD104" s="30">
        <f t="shared" si="34"/>
        <v>0</v>
      </c>
      <c r="AE104" s="29">
        <v>1</v>
      </c>
      <c r="AF104" s="30">
        <f t="shared" si="35"/>
        <v>2.1505376344086021E-3</v>
      </c>
      <c r="AG104" s="29">
        <v>0</v>
      </c>
      <c r="AH104" s="30">
        <f t="shared" si="36"/>
        <v>0</v>
      </c>
      <c r="AI104" s="29">
        <v>0</v>
      </c>
      <c r="AJ104" s="30">
        <f t="shared" si="37"/>
        <v>0</v>
      </c>
      <c r="AK104" s="29">
        <f t="shared" si="38"/>
        <v>431</v>
      </c>
      <c r="AL104" s="30">
        <f t="shared" si="39"/>
        <v>0.92688172043010753</v>
      </c>
      <c r="AM104" s="29">
        <v>34</v>
      </c>
      <c r="AN104" s="30">
        <f t="shared" si="40"/>
        <v>7.3118279569892475E-2</v>
      </c>
      <c r="AO104" s="29">
        <f t="shared" si="41"/>
        <v>465</v>
      </c>
      <c r="AP104" s="31">
        <f t="shared" si="43"/>
        <v>1</v>
      </c>
      <c r="AQ104" s="24"/>
      <c r="AR104" s="32">
        <v>643</v>
      </c>
      <c r="AS104" s="30">
        <f t="shared" si="42"/>
        <v>0.7231726283048211</v>
      </c>
    </row>
    <row r="105" spans="1:45" ht="14.1" customHeight="1">
      <c r="A105" s="27" t="s">
        <v>12</v>
      </c>
      <c r="B105" s="28">
        <v>342</v>
      </c>
      <c r="C105" s="28" t="s">
        <v>13</v>
      </c>
      <c r="D105" s="20"/>
      <c r="E105" s="29">
        <v>53</v>
      </c>
      <c r="F105" s="30">
        <f t="shared" si="22"/>
        <v>0.11804008908685969</v>
      </c>
      <c r="G105" s="29">
        <v>153</v>
      </c>
      <c r="H105" s="30">
        <f t="shared" si="23"/>
        <v>0.34075723830734966</v>
      </c>
      <c r="I105" s="29">
        <v>8</v>
      </c>
      <c r="J105" s="30">
        <f t="shared" si="24"/>
        <v>1.7817371937639197E-2</v>
      </c>
      <c r="K105" s="29">
        <v>6</v>
      </c>
      <c r="L105" s="30">
        <f t="shared" si="25"/>
        <v>1.3363028953229399E-2</v>
      </c>
      <c r="M105" s="29">
        <v>2</v>
      </c>
      <c r="N105" s="30">
        <f t="shared" si="26"/>
        <v>4.4543429844097994E-3</v>
      </c>
      <c r="O105" s="29">
        <v>3</v>
      </c>
      <c r="P105" s="30">
        <f t="shared" si="27"/>
        <v>6.6815144766146995E-3</v>
      </c>
      <c r="Q105" s="29">
        <v>4</v>
      </c>
      <c r="R105" s="30">
        <f t="shared" si="28"/>
        <v>8.9086859688195987E-3</v>
      </c>
      <c r="S105" s="29">
        <v>178</v>
      </c>
      <c r="T105" s="30">
        <f t="shared" si="29"/>
        <v>0.39643652561247217</v>
      </c>
      <c r="U105" s="29">
        <v>7</v>
      </c>
      <c r="V105" s="30">
        <f t="shared" si="30"/>
        <v>1.5590200445434299E-2</v>
      </c>
      <c r="W105" s="29">
        <v>2</v>
      </c>
      <c r="X105" s="30">
        <f t="shared" si="31"/>
        <v>4.4543429844097994E-3</v>
      </c>
      <c r="Y105" s="29">
        <v>0</v>
      </c>
      <c r="Z105" s="30">
        <f t="shared" si="32"/>
        <v>0</v>
      </c>
      <c r="AA105" s="29">
        <v>5</v>
      </c>
      <c r="AB105" s="30">
        <f t="shared" si="33"/>
        <v>1.1135857461024499E-2</v>
      </c>
      <c r="AC105" s="29">
        <v>4</v>
      </c>
      <c r="AD105" s="30">
        <f t="shared" si="34"/>
        <v>8.9086859688195987E-3</v>
      </c>
      <c r="AE105" s="29">
        <v>0</v>
      </c>
      <c r="AF105" s="30">
        <f t="shared" si="35"/>
        <v>0</v>
      </c>
      <c r="AG105" s="29">
        <v>0</v>
      </c>
      <c r="AH105" s="30">
        <f t="shared" si="36"/>
        <v>0</v>
      </c>
      <c r="AI105" s="29">
        <v>0</v>
      </c>
      <c r="AJ105" s="30">
        <f t="shared" si="37"/>
        <v>0</v>
      </c>
      <c r="AK105" s="29">
        <f t="shared" si="38"/>
        <v>425</v>
      </c>
      <c r="AL105" s="30">
        <f t="shared" si="39"/>
        <v>0.94654788418708236</v>
      </c>
      <c r="AM105" s="29">
        <v>24</v>
      </c>
      <c r="AN105" s="30">
        <f t="shared" si="40"/>
        <v>5.3452115812917596E-2</v>
      </c>
      <c r="AO105" s="29">
        <f t="shared" si="41"/>
        <v>449</v>
      </c>
      <c r="AP105" s="31">
        <f t="shared" si="43"/>
        <v>1</v>
      </c>
      <c r="AQ105" s="24"/>
      <c r="AR105" s="32">
        <v>563</v>
      </c>
      <c r="AS105" s="30">
        <f t="shared" si="42"/>
        <v>0.79751332149200715</v>
      </c>
    </row>
    <row r="106" spans="1:45" ht="14.1" customHeight="1">
      <c r="A106" s="27" t="s">
        <v>12</v>
      </c>
      <c r="B106" s="28">
        <v>342</v>
      </c>
      <c r="C106" s="28" t="s">
        <v>14</v>
      </c>
      <c r="D106" s="20"/>
      <c r="E106" s="29">
        <v>46</v>
      </c>
      <c r="F106" s="30">
        <f t="shared" si="22"/>
        <v>0.10623556581986143</v>
      </c>
      <c r="G106" s="29">
        <v>160</v>
      </c>
      <c r="H106" s="30">
        <f t="shared" si="23"/>
        <v>0.36951501154734412</v>
      </c>
      <c r="I106" s="29">
        <v>11</v>
      </c>
      <c r="J106" s="30">
        <f t="shared" si="24"/>
        <v>2.5404157043879907E-2</v>
      </c>
      <c r="K106" s="29">
        <v>11</v>
      </c>
      <c r="L106" s="30">
        <f t="shared" si="25"/>
        <v>2.5404157043879907E-2</v>
      </c>
      <c r="M106" s="29">
        <v>3</v>
      </c>
      <c r="N106" s="30">
        <f t="shared" si="26"/>
        <v>6.9284064665127024E-3</v>
      </c>
      <c r="O106" s="29">
        <v>9</v>
      </c>
      <c r="P106" s="30">
        <f t="shared" si="27"/>
        <v>2.0785219399538105E-2</v>
      </c>
      <c r="Q106" s="29">
        <v>1</v>
      </c>
      <c r="R106" s="30">
        <f t="shared" si="28"/>
        <v>2.3094688221709007E-3</v>
      </c>
      <c r="S106" s="29">
        <v>161</v>
      </c>
      <c r="T106" s="30">
        <f t="shared" si="29"/>
        <v>0.37182448036951499</v>
      </c>
      <c r="U106" s="29">
        <v>3</v>
      </c>
      <c r="V106" s="30">
        <f t="shared" si="30"/>
        <v>6.9284064665127024E-3</v>
      </c>
      <c r="W106" s="29">
        <v>0</v>
      </c>
      <c r="X106" s="30">
        <f t="shared" si="31"/>
        <v>0</v>
      </c>
      <c r="Y106" s="29">
        <v>0</v>
      </c>
      <c r="Z106" s="30">
        <f t="shared" si="32"/>
        <v>0</v>
      </c>
      <c r="AA106" s="29">
        <v>6</v>
      </c>
      <c r="AB106" s="30">
        <f t="shared" si="33"/>
        <v>1.3856812933025405E-2</v>
      </c>
      <c r="AC106" s="29">
        <v>3</v>
      </c>
      <c r="AD106" s="30">
        <f t="shared" si="34"/>
        <v>6.9284064665127024E-3</v>
      </c>
      <c r="AE106" s="29">
        <v>1</v>
      </c>
      <c r="AF106" s="30">
        <f t="shared" si="35"/>
        <v>2.3094688221709007E-3</v>
      </c>
      <c r="AG106" s="29">
        <v>0</v>
      </c>
      <c r="AH106" s="30">
        <f t="shared" si="36"/>
        <v>0</v>
      </c>
      <c r="AI106" s="29">
        <v>0</v>
      </c>
      <c r="AJ106" s="30">
        <f t="shared" si="37"/>
        <v>0</v>
      </c>
      <c r="AK106" s="29">
        <f t="shared" si="38"/>
        <v>415</v>
      </c>
      <c r="AL106" s="30">
        <f t="shared" si="39"/>
        <v>0.95842956120092382</v>
      </c>
      <c r="AM106" s="29">
        <v>18</v>
      </c>
      <c r="AN106" s="30">
        <f t="shared" si="40"/>
        <v>4.1570438799076209E-2</v>
      </c>
      <c r="AO106" s="29">
        <f t="shared" si="41"/>
        <v>433</v>
      </c>
      <c r="AP106" s="31">
        <f t="shared" si="43"/>
        <v>1</v>
      </c>
      <c r="AQ106" s="24"/>
      <c r="AR106" s="32">
        <v>563</v>
      </c>
      <c r="AS106" s="30">
        <f t="shared" si="42"/>
        <v>0.76909413854351683</v>
      </c>
    </row>
    <row r="107" spans="1:45" ht="14.1" customHeight="1">
      <c r="A107" s="27" t="s">
        <v>12</v>
      </c>
      <c r="B107" s="28">
        <v>343</v>
      </c>
      <c r="C107" s="28" t="s">
        <v>13</v>
      </c>
      <c r="D107" s="20"/>
      <c r="E107" s="29">
        <v>35</v>
      </c>
      <c r="F107" s="30">
        <f t="shared" si="22"/>
        <v>9.0673575129533682E-2</v>
      </c>
      <c r="G107" s="29">
        <v>168</v>
      </c>
      <c r="H107" s="30">
        <f t="shared" si="23"/>
        <v>0.43523316062176165</v>
      </c>
      <c r="I107" s="29">
        <v>8</v>
      </c>
      <c r="J107" s="30">
        <f t="shared" si="24"/>
        <v>2.072538860103627E-2</v>
      </c>
      <c r="K107" s="29">
        <v>5</v>
      </c>
      <c r="L107" s="30">
        <f t="shared" si="25"/>
        <v>1.2953367875647668E-2</v>
      </c>
      <c r="M107" s="29">
        <v>4</v>
      </c>
      <c r="N107" s="30">
        <f t="shared" si="26"/>
        <v>1.0362694300518135E-2</v>
      </c>
      <c r="O107" s="29">
        <v>3</v>
      </c>
      <c r="P107" s="30">
        <f t="shared" si="27"/>
        <v>7.7720207253886009E-3</v>
      </c>
      <c r="Q107" s="29">
        <v>7</v>
      </c>
      <c r="R107" s="30">
        <f t="shared" si="28"/>
        <v>1.8134715025906734E-2</v>
      </c>
      <c r="S107" s="29">
        <v>128</v>
      </c>
      <c r="T107" s="30">
        <f t="shared" si="29"/>
        <v>0.33160621761658032</v>
      </c>
      <c r="U107" s="29">
        <v>6</v>
      </c>
      <c r="V107" s="30">
        <f t="shared" si="30"/>
        <v>1.5544041450777202E-2</v>
      </c>
      <c r="W107" s="29">
        <v>0</v>
      </c>
      <c r="X107" s="30">
        <f t="shared" si="31"/>
        <v>0</v>
      </c>
      <c r="Y107" s="29">
        <v>0</v>
      </c>
      <c r="Z107" s="30">
        <f t="shared" si="32"/>
        <v>0</v>
      </c>
      <c r="AA107" s="29">
        <v>0</v>
      </c>
      <c r="AB107" s="30">
        <f t="shared" si="33"/>
        <v>0</v>
      </c>
      <c r="AC107" s="29">
        <v>4</v>
      </c>
      <c r="AD107" s="30">
        <f t="shared" si="34"/>
        <v>1.0362694300518135E-2</v>
      </c>
      <c r="AE107" s="29">
        <v>0</v>
      </c>
      <c r="AF107" s="30">
        <f t="shared" si="35"/>
        <v>0</v>
      </c>
      <c r="AG107" s="29">
        <v>0</v>
      </c>
      <c r="AH107" s="30">
        <f t="shared" si="36"/>
        <v>0</v>
      </c>
      <c r="AI107" s="29">
        <v>0</v>
      </c>
      <c r="AJ107" s="30">
        <f t="shared" si="37"/>
        <v>0</v>
      </c>
      <c r="AK107" s="29">
        <f t="shared" si="38"/>
        <v>368</v>
      </c>
      <c r="AL107" s="30">
        <f t="shared" si="39"/>
        <v>0.95336787564766834</v>
      </c>
      <c r="AM107" s="29">
        <v>18</v>
      </c>
      <c r="AN107" s="30">
        <f t="shared" si="40"/>
        <v>4.6632124352331605E-2</v>
      </c>
      <c r="AO107" s="29">
        <f t="shared" si="41"/>
        <v>386</v>
      </c>
      <c r="AP107" s="31">
        <f t="shared" si="43"/>
        <v>1</v>
      </c>
      <c r="AQ107" s="24"/>
      <c r="AR107" s="32">
        <v>502</v>
      </c>
      <c r="AS107" s="30">
        <f t="shared" si="42"/>
        <v>0.7689243027888446</v>
      </c>
    </row>
    <row r="108" spans="1:45" ht="14.1" customHeight="1">
      <c r="A108" s="27" t="s">
        <v>12</v>
      </c>
      <c r="B108" s="28">
        <v>343</v>
      </c>
      <c r="C108" s="28" t="s">
        <v>14</v>
      </c>
      <c r="D108" s="20"/>
      <c r="E108" s="29">
        <v>34</v>
      </c>
      <c r="F108" s="30">
        <f t="shared" si="22"/>
        <v>8.8541666666666671E-2</v>
      </c>
      <c r="G108" s="29">
        <v>155</v>
      </c>
      <c r="H108" s="30">
        <f t="shared" si="23"/>
        <v>0.40364583333333331</v>
      </c>
      <c r="I108" s="29">
        <v>6</v>
      </c>
      <c r="J108" s="30">
        <f t="shared" si="24"/>
        <v>1.5625E-2</v>
      </c>
      <c r="K108" s="29">
        <v>9</v>
      </c>
      <c r="L108" s="30">
        <f t="shared" si="25"/>
        <v>2.34375E-2</v>
      </c>
      <c r="M108" s="29">
        <v>1</v>
      </c>
      <c r="N108" s="30">
        <f t="shared" si="26"/>
        <v>2.6041666666666665E-3</v>
      </c>
      <c r="O108" s="29">
        <v>2</v>
      </c>
      <c r="P108" s="30">
        <f t="shared" si="27"/>
        <v>5.208333333333333E-3</v>
      </c>
      <c r="Q108" s="29">
        <v>4</v>
      </c>
      <c r="R108" s="30">
        <f t="shared" si="28"/>
        <v>1.0416666666666666E-2</v>
      </c>
      <c r="S108" s="29">
        <v>135</v>
      </c>
      <c r="T108" s="30">
        <f t="shared" si="29"/>
        <v>0.3515625</v>
      </c>
      <c r="U108" s="29">
        <v>5</v>
      </c>
      <c r="V108" s="30">
        <f t="shared" si="30"/>
        <v>1.3020833333333334E-2</v>
      </c>
      <c r="W108" s="29">
        <v>1</v>
      </c>
      <c r="X108" s="30">
        <f t="shared" si="31"/>
        <v>2.6041666666666665E-3</v>
      </c>
      <c r="Y108" s="29">
        <v>0</v>
      </c>
      <c r="Z108" s="30">
        <f t="shared" si="32"/>
        <v>0</v>
      </c>
      <c r="AA108" s="29">
        <v>5</v>
      </c>
      <c r="AB108" s="30">
        <f t="shared" si="33"/>
        <v>1.3020833333333334E-2</v>
      </c>
      <c r="AC108" s="29">
        <v>4</v>
      </c>
      <c r="AD108" s="30">
        <f t="shared" si="34"/>
        <v>1.0416666666666666E-2</v>
      </c>
      <c r="AE108" s="29">
        <v>1</v>
      </c>
      <c r="AF108" s="30">
        <f t="shared" si="35"/>
        <v>2.6041666666666665E-3</v>
      </c>
      <c r="AG108" s="29">
        <v>0</v>
      </c>
      <c r="AH108" s="30">
        <f t="shared" si="36"/>
        <v>0</v>
      </c>
      <c r="AI108" s="29">
        <v>0</v>
      </c>
      <c r="AJ108" s="30">
        <f t="shared" si="37"/>
        <v>0</v>
      </c>
      <c r="AK108" s="29">
        <f t="shared" si="38"/>
        <v>362</v>
      </c>
      <c r="AL108" s="30">
        <f t="shared" si="39"/>
        <v>0.94270833333333337</v>
      </c>
      <c r="AM108" s="29">
        <v>22</v>
      </c>
      <c r="AN108" s="30">
        <f t="shared" si="40"/>
        <v>5.7291666666666664E-2</v>
      </c>
      <c r="AO108" s="29">
        <f t="shared" si="41"/>
        <v>384</v>
      </c>
      <c r="AP108" s="31">
        <f t="shared" si="43"/>
        <v>1</v>
      </c>
      <c r="AQ108" s="24"/>
      <c r="AR108" s="32">
        <v>502</v>
      </c>
      <c r="AS108" s="30">
        <f t="shared" si="42"/>
        <v>0.76494023904382469</v>
      </c>
    </row>
    <row r="109" spans="1:45" ht="14.1" customHeight="1">
      <c r="A109" s="27" t="s">
        <v>12</v>
      </c>
      <c r="B109" s="28">
        <v>344</v>
      </c>
      <c r="C109" s="28" t="s">
        <v>13</v>
      </c>
      <c r="D109" s="20"/>
      <c r="E109" s="29">
        <v>61</v>
      </c>
      <c r="F109" s="30">
        <f t="shared" si="22"/>
        <v>0.12103174603174603</v>
      </c>
      <c r="G109" s="29">
        <v>100</v>
      </c>
      <c r="H109" s="30">
        <f t="shared" si="23"/>
        <v>0.1984126984126984</v>
      </c>
      <c r="I109" s="29">
        <v>22</v>
      </c>
      <c r="J109" s="30">
        <f t="shared" si="24"/>
        <v>4.3650793650793648E-2</v>
      </c>
      <c r="K109" s="29">
        <v>30</v>
      </c>
      <c r="L109" s="30">
        <f t="shared" si="25"/>
        <v>5.9523809523809521E-2</v>
      </c>
      <c r="M109" s="29">
        <v>2</v>
      </c>
      <c r="N109" s="30">
        <f t="shared" si="26"/>
        <v>3.968253968253968E-3</v>
      </c>
      <c r="O109" s="29">
        <v>5</v>
      </c>
      <c r="P109" s="30">
        <f t="shared" si="27"/>
        <v>9.9206349206349201E-3</v>
      </c>
      <c r="Q109" s="29">
        <v>14</v>
      </c>
      <c r="R109" s="30">
        <f t="shared" si="28"/>
        <v>2.7777777777777776E-2</v>
      </c>
      <c r="S109" s="29">
        <v>206</v>
      </c>
      <c r="T109" s="30">
        <f t="shared" si="29"/>
        <v>0.40873015873015872</v>
      </c>
      <c r="U109" s="29">
        <v>10</v>
      </c>
      <c r="V109" s="30">
        <f t="shared" si="30"/>
        <v>1.984126984126984E-2</v>
      </c>
      <c r="W109" s="29">
        <v>2</v>
      </c>
      <c r="X109" s="30">
        <f t="shared" si="31"/>
        <v>3.968253968253968E-3</v>
      </c>
      <c r="Y109" s="29">
        <v>2</v>
      </c>
      <c r="Z109" s="30">
        <f t="shared" si="32"/>
        <v>3.968253968253968E-3</v>
      </c>
      <c r="AA109" s="29">
        <v>3</v>
      </c>
      <c r="AB109" s="30">
        <f t="shared" si="33"/>
        <v>5.9523809523809521E-3</v>
      </c>
      <c r="AC109" s="29">
        <v>1</v>
      </c>
      <c r="AD109" s="30">
        <f t="shared" si="34"/>
        <v>1.984126984126984E-3</v>
      </c>
      <c r="AE109" s="29">
        <v>1</v>
      </c>
      <c r="AF109" s="30">
        <f t="shared" si="35"/>
        <v>1.984126984126984E-3</v>
      </c>
      <c r="AG109" s="29">
        <v>0</v>
      </c>
      <c r="AH109" s="30">
        <f t="shared" si="36"/>
        <v>0</v>
      </c>
      <c r="AI109" s="29">
        <v>0</v>
      </c>
      <c r="AJ109" s="30">
        <f t="shared" si="37"/>
        <v>0</v>
      </c>
      <c r="AK109" s="29">
        <f t="shared" si="38"/>
        <v>459</v>
      </c>
      <c r="AL109" s="30">
        <f t="shared" si="39"/>
        <v>0.9107142857142857</v>
      </c>
      <c r="AM109" s="29">
        <v>45</v>
      </c>
      <c r="AN109" s="30">
        <f t="shared" si="40"/>
        <v>8.9285714285714288E-2</v>
      </c>
      <c r="AO109" s="29">
        <f t="shared" si="41"/>
        <v>504</v>
      </c>
      <c r="AP109" s="31">
        <f t="shared" si="43"/>
        <v>1</v>
      </c>
      <c r="AQ109" s="24"/>
      <c r="AR109" s="32">
        <v>703</v>
      </c>
      <c r="AS109" s="30">
        <f t="shared" si="42"/>
        <v>0.71692745376955902</v>
      </c>
    </row>
    <row r="110" spans="1:45" ht="14.1" customHeight="1">
      <c r="A110" s="27" t="s">
        <v>12</v>
      </c>
      <c r="B110" s="28">
        <v>345</v>
      </c>
      <c r="C110" s="28" t="s">
        <v>13</v>
      </c>
      <c r="D110" s="20"/>
      <c r="E110" s="29">
        <v>67</v>
      </c>
      <c r="F110" s="30">
        <f t="shared" si="22"/>
        <v>0.23024054982817868</v>
      </c>
      <c r="G110" s="29">
        <v>51</v>
      </c>
      <c r="H110" s="30">
        <f t="shared" si="23"/>
        <v>0.17525773195876287</v>
      </c>
      <c r="I110" s="29">
        <v>3</v>
      </c>
      <c r="J110" s="30">
        <f t="shared" si="24"/>
        <v>1.0309278350515464E-2</v>
      </c>
      <c r="K110" s="29">
        <v>11</v>
      </c>
      <c r="L110" s="30">
        <f t="shared" si="25"/>
        <v>3.7800687285223365E-2</v>
      </c>
      <c r="M110" s="29">
        <v>3</v>
      </c>
      <c r="N110" s="30">
        <f t="shared" si="26"/>
        <v>1.0309278350515464E-2</v>
      </c>
      <c r="O110" s="29">
        <v>6</v>
      </c>
      <c r="P110" s="30">
        <f t="shared" si="27"/>
        <v>2.0618556701030927E-2</v>
      </c>
      <c r="Q110" s="29">
        <v>19</v>
      </c>
      <c r="R110" s="30">
        <f t="shared" si="28"/>
        <v>6.5292096219931275E-2</v>
      </c>
      <c r="S110" s="29">
        <v>92</v>
      </c>
      <c r="T110" s="30">
        <f t="shared" si="29"/>
        <v>0.31615120274914088</v>
      </c>
      <c r="U110" s="29">
        <v>3</v>
      </c>
      <c r="V110" s="30">
        <f t="shared" si="30"/>
        <v>1.0309278350515464E-2</v>
      </c>
      <c r="W110" s="29">
        <v>0</v>
      </c>
      <c r="X110" s="30">
        <f t="shared" si="31"/>
        <v>0</v>
      </c>
      <c r="Y110" s="29">
        <v>2</v>
      </c>
      <c r="Z110" s="30">
        <f t="shared" si="32"/>
        <v>6.8728522336769758E-3</v>
      </c>
      <c r="AA110" s="29">
        <v>1</v>
      </c>
      <c r="AB110" s="30">
        <f t="shared" si="33"/>
        <v>3.4364261168384879E-3</v>
      </c>
      <c r="AC110" s="29">
        <v>1</v>
      </c>
      <c r="AD110" s="30">
        <f t="shared" si="34"/>
        <v>3.4364261168384879E-3</v>
      </c>
      <c r="AE110" s="29">
        <v>1</v>
      </c>
      <c r="AF110" s="30">
        <f t="shared" si="35"/>
        <v>3.4364261168384879E-3</v>
      </c>
      <c r="AG110" s="29">
        <v>0</v>
      </c>
      <c r="AH110" s="30">
        <f t="shared" si="36"/>
        <v>0</v>
      </c>
      <c r="AI110" s="29">
        <v>0</v>
      </c>
      <c r="AJ110" s="30">
        <f t="shared" si="37"/>
        <v>0</v>
      </c>
      <c r="AK110" s="29">
        <f t="shared" si="38"/>
        <v>260</v>
      </c>
      <c r="AL110" s="30">
        <f t="shared" si="39"/>
        <v>0.89347079037800692</v>
      </c>
      <c r="AM110" s="29">
        <v>31</v>
      </c>
      <c r="AN110" s="30">
        <f t="shared" si="40"/>
        <v>0.10652920962199312</v>
      </c>
      <c r="AO110" s="29">
        <f t="shared" si="41"/>
        <v>291</v>
      </c>
      <c r="AP110" s="31">
        <f t="shared" si="43"/>
        <v>1</v>
      </c>
      <c r="AQ110" s="24"/>
      <c r="AR110" s="32">
        <v>426</v>
      </c>
      <c r="AS110" s="30">
        <f t="shared" si="42"/>
        <v>0.68309859154929575</v>
      </c>
    </row>
    <row r="111" spans="1:45" ht="14.1" customHeight="1">
      <c r="A111" s="27" t="s">
        <v>12</v>
      </c>
      <c r="B111" s="28">
        <v>345</v>
      </c>
      <c r="C111" s="28" t="s">
        <v>14</v>
      </c>
      <c r="D111" s="20"/>
      <c r="E111" s="29">
        <v>48</v>
      </c>
      <c r="F111" s="30">
        <f t="shared" si="22"/>
        <v>0.17910447761194029</v>
      </c>
      <c r="G111" s="29">
        <v>48</v>
      </c>
      <c r="H111" s="30">
        <f t="shared" si="23"/>
        <v>0.17910447761194029</v>
      </c>
      <c r="I111" s="29">
        <v>7</v>
      </c>
      <c r="J111" s="30">
        <f t="shared" si="24"/>
        <v>2.6119402985074626E-2</v>
      </c>
      <c r="K111" s="29">
        <v>11</v>
      </c>
      <c r="L111" s="30">
        <f t="shared" si="25"/>
        <v>4.1044776119402986E-2</v>
      </c>
      <c r="M111" s="29">
        <v>1</v>
      </c>
      <c r="N111" s="30">
        <f t="shared" si="26"/>
        <v>3.7313432835820895E-3</v>
      </c>
      <c r="O111" s="29">
        <v>3</v>
      </c>
      <c r="P111" s="30">
        <f t="shared" si="27"/>
        <v>1.1194029850746268E-2</v>
      </c>
      <c r="Q111" s="29">
        <v>11</v>
      </c>
      <c r="R111" s="30">
        <f t="shared" si="28"/>
        <v>4.1044776119402986E-2</v>
      </c>
      <c r="S111" s="29">
        <v>104</v>
      </c>
      <c r="T111" s="30">
        <f t="shared" si="29"/>
        <v>0.38805970149253732</v>
      </c>
      <c r="U111" s="29">
        <v>1</v>
      </c>
      <c r="V111" s="30">
        <f t="shared" si="30"/>
        <v>3.7313432835820895E-3</v>
      </c>
      <c r="W111" s="29">
        <v>3</v>
      </c>
      <c r="X111" s="30">
        <f t="shared" si="31"/>
        <v>1.1194029850746268E-2</v>
      </c>
      <c r="Y111" s="29">
        <v>1</v>
      </c>
      <c r="Z111" s="30">
        <f t="shared" si="32"/>
        <v>3.7313432835820895E-3</v>
      </c>
      <c r="AA111" s="29">
        <v>4</v>
      </c>
      <c r="AB111" s="30">
        <f t="shared" si="33"/>
        <v>1.4925373134328358E-2</v>
      </c>
      <c r="AC111" s="29">
        <v>1</v>
      </c>
      <c r="AD111" s="30">
        <f t="shared" si="34"/>
        <v>3.7313432835820895E-3</v>
      </c>
      <c r="AE111" s="29">
        <v>2</v>
      </c>
      <c r="AF111" s="30">
        <f t="shared" si="35"/>
        <v>7.462686567164179E-3</v>
      </c>
      <c r="AG111" s="29">
        <v>0</v>
      </c>
      <c r="AH111" s="30">
        <f t="shared" si="36"/>
        <v>0</v>
      </c>
      <c r="AI111" s="29">
        <v>0</v>
      </c>
      <c r="AJ111" s="30">
        <f t="shared" si="37"/>
        <v>0</v>
      </c>
      <c r="AK111" s="29">
        <f t="shared" si="38"/>
        <v>245</v>
      </c>
      <c r="AL111" s="30">
        <f t="shared" si="39"/>
        <v>0.91417910447761197</v>
      </c>
      <c r="AM111" s="29">
        <v>23</v>
      </c>
      <c r="AN111" s="30">
        <f t="shared" si="40"/>
        <v>8.5820895522388058E-2</v>
      </c>
      <c r="AO111" s="29">
        <f t="shared" si="41"/>
        <v>268</v>
      </c>
      <c r="AP111" s="31">
        <f t="shared" si="43"/>
        <v>1</v>
      </c>
      <c r="AQ111" s="24"/>
      <c r="AR111" s="32">
        <v>425</v>
      </c>
      <c r="AS111" s="30">
        <f t="shared" si="42"/>
        <v>0.63058823529411767</v>
      </c>
    </row>
    <row r="112" spans="1:45" ht="14.1" customHeight="1">
      <c r="A112" s="27" t="s">
        <v>12</v>
      </c>
      <c r="B112" s="28">
        <v>346</v>
      </c>
      <c r="C112" s="28" t="s">
        <v>13</v>
      </c>
      <c r="D112" s="20"/>
      <c r="E112" s="29">
        <v>66</v>
      </c>
      <c r="F112" s="30">
        <f t="shared" si="22"/>
        <v>0.20886075949367089</v>
      </c>
      <c r="G112" s="29">
        <v>33</v>
      </c>
      <c r="H112" s="30">
        <f t="shared" si="23"/>
        <v>0.10443037974683544</v>
      </c>
      <c r="I112" s="29">
        <v>4</v>
      </c>
      <c r="J112" s="30">
        <f t="shared" si="24"/>
        <v>1.2658227848101266E-2</v>
      </c>
      <c r="K112" s="29">
        <v>17</v>
      </c>
      <c r="L112" s="30">
        <f t="shared" si="25"/>
        <v>5.3797468354430382E-2</v>
      </c>
      <c r="M112" s="29">
        <v>6</v>
      </c>
      <c r="N112" s="30">
        <f t="shared" si="26"/>
        <v>1.8987341772151899E-2</v>
      </c>
      <c r="O112" s="29">
        <v>5</v>
      </c>
      <c r="P112" s="30">
        <f t="shared" si="27"/>
        <v>1.5822784810126583E-2</v>
      </c>
      <c r="Q112" s="29">
        <v>12</v>
      </c>
      <c r="R112" s="30">
        <f t="shared" si="28"/>
        <v>3.7974683544303799E-2</v>
      </c>
      <c r="S112" s="29">
        <v>131</v>
      </c>
      <c r="T112" s="30">
        <f t="shared" si="29"/>
        <v>0.41455696202531644</v>
      </c>
      <c r="U112" s="29">
        <v>7</v>
      </c>
      <c r="V112" s="30">
        <f t="shared" si="30"/>
        <v>2.2151898734177215E-2</v>
      </c>
      <c r="W112" s="29">
        <v>0</v>
      </c>
      <c r="X112" s="30">
        <f t="shared" si="31"/>
        <v>0</v>
      </c>
      <c r="Y112" s="29">
        <v>3</v>
      </c>
      <c r="Z112" s="30">
        <f t="shared" si="32"/>
        <v>9.4936708860759497E-3</v>
      </c>
      <c r="AA112" s="29">
        <v>0</v>
      </c>
      <c r="AB112" s="30">
        <f t="shared" si="33"/>
        <v>0</v>
      </c>
      <c r="AC112" s="29">
        <v>0</v>
      </c>
      <c r="AD112" s="30">
        <f t="shared" si="34"/>
        <v>0</v>
      </c>
      <c r="AE112" s="29">
        <v>1</v>
      </c>
      <c r="AF112" s="30">
        <f t="shared" si="35"/>
        <v>3.1645569620253164E-3</v>
      </c>
      <c r="AG112" s="29">
        <v>0</v>
      </c>
      <c r="AH112" s="30">
        <f t="shared" si="36"/>
        <v>0</v>
      </c>
      <c r="AI112" s="29">
        <v>0</v>
      </c>
      <c r="AJ112" s="30">
        <f t="shared" si="37"/>
        <v>0</v>
      </c>
      <c r="AK112" s="29">
        <f t="shared" si="38"/>
        <v>285</v>
      </c>
      <c r="AL112" s="30">
        <f t="shared" si="39"/>
        <v>0.90189873417721522</v>
      </c>
      <c r="AM112" s="29">
        <v>31</v>
      </c>
      <c r="AN112" s="30">
        <f t="shared" si="40"/>
        <v>9.8101265822784806E-2</v>
      </c>
      <c r="AO112" s="29">
        <f t="shared" si="41"/>
        <v>316</v>
      </c>
      <c r="AP112" s="31">
        <f t="shared" si="43"/>
        <v>1</v>
      </c>
      <c r="AQ112" s="24"/>
      <c r="AR112" s="32">
        <v>512</v>
      </c>
      <c r="AS112" s="30">
        <f t="shared" si="42"/>
        <v>0.6171875</v>
      </c>
    </row>
    <row r="113" spans="1:45" ht="14.1" customHeight="1">
      <c r="A113" s="27" t="s">
        <v>12</v>
      </c>
      <c r="B113" s="28">
        <v>346</v>
      </c>
      <c r="C113" s="28" t="s">
        <v>14</v>
      </c>
      <c r="D113" s="20"/>
      <c r="E113" s="29">
        <v>52</v>
      </c>
      <c r="F113" s="30">
        <f t="shared" si="22"/>
        <v>0.17275747508305647</v>
      </c>
      <c r="G113" s="29">
        <v>29</v>
      </c>
      <c r="H113" s="30">
        <f t="shared" si="23"/>
        <v>9.634551495016612E-2</v>
      </c>
      <c r="I113" s="29">
        <v>4</v>
      </c>
      <c r="J113" s="30">
        <f t="shared" si="24"/>
        <v>1.3289036544850499E-2</v>
      </c>
      <c r="K113" s="29">
        <v>14</v>
      </c>
      <c r="L113" s="30">
        <f t="shared" si="25"/>
        <v>4.6511627906976744E-2</v>
      </c>
      <c r="M113" s="29">
        <v>2</v>
      </c>
      <c r="N113" s="30">
        <f t="shared" si="26"/>
        <v>6.6445182724252493E-3</v>
      </c>
      <c r="O113" s="29">
        <v>7</v>
      </c>
      <c r="P113" s="30">
        <f t="shared" si="27"/>
        <v>2.3255813953488372E-2</v>
      </c>
      <c r="Q113" s="29">
        <v>10</v>
      </c>
      <c r="R113" s="30">
        <f t="shared" si="28"/>
        <v>3.3222591362126248E-2</v>
      </c>
      <c r="S113" s="29">
        <v>144</v>
      </c>
      <c r="T113" s="30">
        <f t="shared" si="29"/>
        <v>0.47840531561461797</v>
      </c>
      <c r="U113" s="29">
        <v>2</v>
      </c>
      <c r="V113" s="30">
        <f t="shared" si="30"/>
        <v>6.6445182724252493E-3</v>
      </c>
      <c r="W113" s="29">
        <v>3</v>
      </c>
      <c r="X113" s="30">
        <f t="shared" si="31"/>
        <v>9.9667774086378731E-3</v>
      </c>
      <c r="Y113" s="29">
        <v>0</v>
      </c>
      <c r="Z113" s="30">
        <f t="shared" si="32"/>
        <v>0</v>
      </c>
      <c r="AA113" s="29">
        <v>2</v>
      </c>
      <c r="AB113" s="30">
        <f t="shared" si="33"/>
        <v>6.6445182724252493E-3</v>
      </c>
      <c r="AC113" s="29">
        <v>3</v>
      </c>
      <c r="AD113" s="30">
        <f t="shared" si="34"/>
        <v>9.9667774086378731E-3</v>
      </c>
      <c r="AE113" s="29">
        <v>1</v>
      </c>
      <c r="AF113" s="30">
        <f t="shared" si="35"/>
        <v>3.3222591362126247E-3</v>
      </c>
      <c r="AG113" s="29">
        <v>0</v>
      </c>
      <c r="AH113" s="30">
        <f t="shared" si="36"/>
        <v>0</v>
      </c>
      <c r="AI113" s="29">
        <v>0</v>
      </c>
      <c r="AJ113" s="30">
        <f t="shared" si="37"/>
        <v>0</v>
      </c>
      <c r="AK113" s="29">
        <f t="shared" si="38"/>
        <v>273</v>
      </c>
      <c r="AL113" s="30">
        <f t="shared" si="39"/>
        <v>0.90697674418604646</v>
      </c>
      <c r="AM113" s="29">
        <v>28</v>
      </c>
      <c r="AN113" s="30">
        <f t="shared" si="40"/>
        <v>9.3023255813953487E-2</v>
      </c>
      <c r="AO113" s="29">
        <f t="shared" si="41"/>
        <v>301</v>
      </c>
      <c r="AP113" s="31">
        <f t="shared" si="43"/>
        <v>1</v>
      </c>
      <c r="AQ113" s="24"/>
      <c r="AR113" s="32">
        <v>512</v>
      </c>
      <c r="AS113" s="30">
        <f t="shared" si="42"/>
        <v>0.587890625</v>
      </c>
    </row>
    <row r="114" spans="1:45" ht="14.1" customHeight="1">
      <c r="A114" s="27" t="s">
        <v>12</v>
      </c>
      <c r="B114" s="28">
        <v>347</v>
      </c>
      <c r="C114" s="28" t="s">
        <v>13</v>
      </c>
      <c r="D114" s="20"/>
      <c r="E114" s="29">
        <v>96</v>
      </c>
      <c r="F114" s="30">
        <f t="shared" si="22"/>
        <v>0.17173524150268335</v>
      </c>
      <c r="G114" s="29">
        <v>165</v>
      </c>
      <c r="H114" s="30">
        <f t="shared" si="23"/>
        <v>0.29516994633273702</v>
      </c>
      <c r="I114" s="29">
        <v>13</v>
      </c>
      <c r="J114" s="30">
        <f t="shared" si="24"/>
        <v>2.3255813953488372E-2</v>
      </c>
      <c r="K114" s="29">
        <v>42</v>
      </c>
      <c r="L114" s="30">
        <f t="shared" si="25"/>
        <v>7.5134168157423978E-2</v>
      </c>
      <c r="M114" s="29">
        <v>1</v>
      </c>
      <c r="N114" s="30">
        <f t="shared" si="26"/>
        <v>1.7889087656529517E-3</v>
      </c>
      <c r="O114" s="29">
        <v>5</v>
      </c>
      <c r="P114" s="30">
        <f t="shared" si="27"/>
        <v>8.9445438282647581E-3</v>
      </c>
      <c r="Q114" s="29">
        <v>10</v>
      </c>
      <c r="R114" s="30">
        <f t="shared" si="28"/>
        <v>1.7889087656529516E-2</v>
      </c>
      <c r="S114" s="29">
        <v>177</v>
      </c>
      <c r="T114" s="30">
        <f t="shared" si="29"/>
        <v>0.31663685152057247</v>
      </c>
      <c r="U114" s="29">
        <v>12</v>
      </c>
      <c r="V114" s="30">
        <f t="shared" si="30"/>
        <v>2.1466905187835419E-2</v>
      </c>
      <c r="W114" s="29">
        <v>3</v>
      </c>
      <c r="X114" s="30">
        <f t="shared" si="31"/>
        <v>5.3667262969588547E-3</v>
      </c>
      <c r="Y114" s="29">
        <v>0</v>
      </c>
      <c r="Z114" s="30">
        <f t="shared" si="32"/>
        <v>0</v>
      </c>
      <c r="AA114" s="29">
        <v>3</v>
      </c>
      <c r="AB114" s="30">
        <f t="shared" si="33"/>
        <v>5.3667262969588547E-3</v>
      </c>
      <c r="AC114" s="29">
        <v>2</v>
      </c>
      <c r="AD114" s="30">
        <f t="shared" si="34"/>
        <v>3.5778175313059034E-3</v>
      </c>
      <c r="AE114" s="29">
        <v>0</v>
      </c>
      <c r="AF114" s="30">
        <f t="shared" si="35"/>
        <v>0</v>
      </c>
      <c r="AG114" s="29">
        <v>0</v>
      </c>
      <c r="AH114" s="30">
        <f t="shared" si="36"/>
        <v>0</v>
      </c>
      <c r="AI114" s="29">
        <v>0</v>
      </c>
      <c r="AJ114" s="30">
        <f t="shared" si="37"/>
        <v>0</v>
      </c>
      <c r="AK114" s="29">
        <f t="shared" si="38"/>
        <v>529</v>
      </c>
      <c r="AL114" s="30">
        <f t="shared" si="39"/>
        <v>0.94633273703041143</v>
      </c>
      <c r="AM114" s="29">
        <v>30</v>
      </c>
      <c r="AN114" s="30">
        <f t="shared" si="40"/>
        <v>5.3667262969588549E-2</v>
      </c>
      <c r="AO114" s="29">
        <f t="shared" si="41"/>
        <v>559</v>
      </c>
      <c r="AP114" s="31">
        <f t="shared" si="43"/>
        <v>1</v>
      </c>
      <c r="AQ114" s="24"/>
      <c r="AR114" s="32">
        <v>745</v>
      </c>
      <c r="AS114" s="30">
        <f t="shared" si="42"/>
        <v>0.75033557046979871</v>
      </c>
    </row>
    <row r="115" spans="1:45" ht="14.1" customHeight="1">
      <c r="A115" s="27" t="s">
        <v>12</v>
      </c>
      <c r="B115" s="28">
        <v>347</v>
      </c>
      <c r="C115" s="28" t="s">
        <v>21</v>
      </c>
      <c r="D115" s="20"/>
      <c r="E115" s="29">
        <v>48</v>
      </c>
      <c r="F115" s="30">
        <f t="shared" si="22"/>
        <v>9.8360655737704916E-2</v>
      </c>
      <c r="G115" s="29">
        <v>180</v>
      </c>
      <c r="H115" s="30">
        <f t="shared" si="23"/>
        <v>0.36885245901639346</v>
      </c>
      <c r="I115" s="29">
        <v>17</v>
      </c>
      <c r="J115" s="30">
        <f t="shared" si="24"/>
        <v>3.4836065573770489E-2</v>
      </c>
      <c r="K115" s="29">
        <v>24</v>
      </c>
      <c r="L115" s="30">
        <f t="shared" si="25"/>
        <v>4.9180327868852458E-2</v>
      </c>
      <c r="M115" s="29">
        <v>2</v>
      </c>
      <c r="N115" s="30">
        <f t="shared" si="26"/>
        <v>4.0983606557377051E-3</v>
      </c>
      <c r="O115" s="29">
        <v>7</v>
      </c>
      <c r="P115" s="30">
        <f t="shared" si="27"/>
        <v>1.4344262295081968E-2</v>
      </c>
      <c r="Q115" s="29">
        <v>11</v>
      </c>
      <c r="R115" s="30">
        <f t="shared" si="28"/>
        <v>2.2540983606557378E-2</v>
      </c>
      <c r="S115" s="29">
        <v>131</v>
      </c>
      <c r="T115" s="30">
        <f t="shared" si="29"/>
        <v>0.26844262295081966</v>
      </c>
      <c r="U115" s="29">
        <v>24</v>
      </c>
      <c r="V115" s="30">
        <f t="shared" si="30"/>
        <v>4.9180327868852458E-2</v>
      </c>
      <c r="W115" s="29">
        <v>1</v>
      </c>
      <c r="X115" s="30">
        <f t="shared" si="31"/>
        <v>2.0491803278688526E-3</v>
      </c>
      <c r="Y115" s="29">
        <v>2</v>
      </c>
      <c r="Z115" s="30">
        <f t="shared" si="32"/>
        <v>4.0983606557377051E-3</v>
      </c>
      <c r="AA115" s="29">
        <v>9</v>
      </c>
      <c r="AB115" s="30">
        <f t="shared" si="33"/>
        <v>1.8442622950819672E-2</v>
      </c>
      <c r="AC115" s="29">
        <v>2</v>
      </c>
      <c r="AD115" s="30">
        <f t="shared" si="34"/>
        <v>4.0983606557377051E-3</v>
      </c>
      <c r="AE115" s="29">
        <v>3</v>
      </c>
      <c r="AF115" s="30">
        <f t="shared" si="35"/>
        <v>6.1475409836065573E-3</v>
      </c>
      <c r="AG115" s="29">
        <v>0</v>
      </c>
      <c r="AH115" s="30">
        <f t="shared" si="36"/>
        <v>0</v>
      </c>
      <c r="AI115" s="29">
        <v>0</v>
      </c>
      <c r="AJ115" s="30">
        <f t="shared" si="37"/>
        <v>0</v>
      </c>
      <c r="AK115" s="29">
        <f t="shared" si="38"/>
        <v>461</v>
      </c>
      <c r="AL115" s="30">
        <f t="shared" si="39"/>
        <v>0.94467213114754101</v>
      </c>
      <c r="AM115" s="29">
        <v>27</v>
      </c>
      <c r="AN115" s="30">
        <f t="shared" si="40"/>
        <v>5.5327868852459015E-2</v>
      </c>
      <c r="AO115" s="29">
        <f t="shared" si="41"/>
        <v>488</v>
      </c>
      <c r="AP115" s="31">
        <f t="shared" si="43"/>
        <v>1</v>
      </c>
      <c r="AQ115" s="24"/>
      <c r="AR115" s="32">
        <v>709</v>
      </c>
      <c r="AS115" s="30">
        <f t="shared" si="42"/>
        <v>0.68829337094499299</v>
      </c>
    </row>
    <row r="116" spans="1:45" ht="14.1" customHeight="1">
      <c r="A116" s="27" t="s">
        <v>12</v>
      </c>
      <c r="B116" s="28">
        <v>348</v>
      </c>
      <c r="C116" s="28" t="s">
        <v>13</v>
      </c>
      <c r="D116" s="20"/>
      <c r="E116" s="29">
        <v>54</v>
      </c>
      <c r="F116" s="30">
        <f t="shared" si="22"/>
        <v>0.11563169164882227</v>
      </c>
      <c r="G116" s="29">
        <v>134</v>
      </c>
      <c r="H116" s="30">
        <f t="shared" si="23"/>
        <v>0.28693790149892934</v>
      </c>
      <c r="I116" s="29">
        <v>7</v>
      </c>
      <c r="J116" s="30">
        <f t="shared" si="24"/>
        <v>1.4989293361884369E-2</v>
      </c>
      <c r="K116" s="29">
        <v>15</v>
      </c>
      <c r="L116" s="30">
        <f t="shared" si="25"/>
        <v>3.2119914346895075E-2</v>
      </c>
      <c r="M116" s="29">
        <v>0</v>
      </c>
      <c r="N116" s="30">
        <f t="shared" si="26"/>
        <v>0</v>
      </c>
      <c r="O116" s="29">
        <v>11</v>
      </c>
      <c r="P116" s="30">
        <f t="shared" si="27"/>
        <v>2.3554603854389723E-2</v>
      </c>
      <c r="Q116" s="29">
        <v>7</v>
      </c>
      <c r="R116" s="30">
        <f t="shared" si="28"/>
        <v>1.4989293361884369E-2</v>
      </c>
      <c r="S116" s="29">
        <v>156</v>
      </c>
      <c r="T116" s="30">
        <f t="shared" si="29"/>
        <v>0.3340471092077088</v>
      </c>
      <c r="U116" s="29">
        <v>38</v>
      </c>
      <c r="V116" s="30">
        <f t="shared" si="30"/>
        <v>8.137044967880086E-2</v>
      </c>
      <c r="W116" s="29">
        <v>2</v>
      </c>
      <c r="X116" s="30">
        <f t="shared" si="31"/>
        <v>4.2826552462526769E-3</v>
      </c>
      <c r="Y116" s="29">
        <v>1</v>
      </c>
      <c r="Z116" s="30">
        <f t="shared" si="32"/>
        <v>2.1413276231263384E-3</v>
      </c>
      <c r="AA116" s="29">
        <v>4</v>
      </c>
      <c r="AB116" s="30">
        <f t="shared" si="33"/>
        <v>8.5653104925053538E-3</v>
      </c>
      <c r="AC116" s="29">
        <v>1</v>
      </c>
      <c r="AD116" s="30">
        <f t="shared" si="34"/>
        <v>2.1413276231263384E-3</v>
      </c>
      <c r="AE116" s="29">
        <v>0</v>
      </c>
      <c r="AF116" s="30">
        <f t="shared" si="35"/>
        <v>0</v>
      </c>
      <c r="AG116" s="29">
        <v>0</v>
      </c>
      <c r="AH116" s="30">
        <f t="shared" si="36"/>
        <v>0</v>
      </c>
      <c r="AI116" s="29">
        <v>0</v>
      </c>
      <c r="AJ116" s="30">
        <f t="shared" si="37"/>
        <v>0</v>
      </c>
      <c r="AK116" s="29">
        <f t="shared" si="38"/>
        <v>430</v>
      </c>
      <c r="AL116" s="30">
        <f t="shared" si="39"/>
        <v>0.92077087794432544</v>
      </c>
      <c r="AM116" s="29">
        <v>37</v>
      </c>
      <c r="AN116" s="30">
        <f t="shared" si="40"/>
        <v>7.922912205567452E-2</v>
      </c>
      <c r="AO116" s="29">
        <f t="shared" si="41"/>
        <v>467</v>
      </c>
      <c r="AP116" s="31">
        <f t="shared" si="43"/>
        <v>1</v>
      </c>
      <c r="AQ116" s="24"/>
      <c r="AR116" s="32">
        <v>721</v>
      </c>
      <c r="AS116" s="30">
        <f t="shared" si="42"/>
        <v>0.64771151178918174</v>
      </c>
    </row>
    <row r="117" spans="1:45" ht="14.1" customHeight="1">
      <c r="A117" s="27" t="s">
        <v>12</v>
      </c>
      <c r="B117" s="28">
        <v>349</v>
      </c>
      <c r="C117" s="28" t="s">
        <v>13</v>
      </c>
      <c r="D117" s="20"/>
      <c r="E117" s="29">
        <v>62</v>
      </c>
      <c r="F117" s="30">
        <f t="shared" si="22"/>
        <v>0.12350597609561753</v>
      </c>
      <c r="G117" s="29">
        <v>100</v>
      </c>
      <c r="H117" s="30">
        <f t="shared" si="23"/>
        <v>0.19920318725099601</v>
      </c>
      <c r="I117" s="29">
        <v>22</v>
      </c>
      <c r="J117" s="30">
        <f t="shared" si="24"/>
        <v>4.3824701195219126E-2</v>
      </c>
      <c r="K117" s="29">
        <v>30</v>
      </c>
      <c r="L117" s="30">
        <f t="shared" si="25"/>
        <v>5.9760956175298807E-2</v>
      </c>
      <c r="M117" s="29">
        <v>1</v>
      </c>
      <c r="N117" s="30">
        <f t="shared" si="26"/>
        <v>1.9920318725099601E-3</v>
      </c>
      <c r="O117" s="29">
        <v>4</v>
      </c>
      <c r="P117" s="30">
        <f t="shared" si="27"/>
        <v>7.9681274900398405E-3</v>
      </c>
      <c r="Q117" s="29">
        <v>14</v>
      </c>
      <c r="R117" s="30">
        <f t="shared" si="28"/>
        <v>2.7888446215139442E-2</v>
      </c>
      <c r="S117" s="29">
        <v>205</v>
      </c>
      <c r="T117" s="30">
        <f t="shared" si="29"/>
        <v>0.40836653386454186</v>
      </c>
      <c r="U117" s="29">
        <v>10</v>
      </c>
      <c r="V117" s="30">
        <f t="shared" si="30"/>
        <v>1.9920318725099601E-2</v>
      </c>
      <c r="W117" s="29">
        <v>2</v>
      </c>
      <c r="X117" s="30">
        <f t="shared" si="31"/>
        <v>3.9840637450199202E-3</v>
      </c>
      <c r="Y117" s="29">
        <v>2</v>
      </c>
      <c r="Z117" s="30">
        <f t="shared" si="32"/>
        <v>3.9840637450199202E-3</v>
      </c>
      <c r="AA117" s="29">
        <v>4</v>
      </c>
      <c r="AB117" s="30">
        <f t="shared" si="33"/>
        <v>7.9681274900398405E-3</v>
      </c>
      <c r="AC117" s="29">
        <v>0</v>
      </c>
      <c r="AD117" s="30">
        <f t="shared" si="34"/>
        <v>0</v>
      </c>
      <c r="AE117" s="29">
        <v>0</v>
      </c>
      <c r="AF117" s="30">
        <f t="shared" si="35"/>
        <v>0</v>
      </c>
      <c r="AG117" s="29">
        <v>0</v>
      </c>
      <c r="AH117" s="30">
        <f t="shared" si="36"/>
        <v>0</v>
      </c>
      <c r="AI117" s="29">
        <v>1</v>
      </c>
      <c r="AJ117" s="30">
        <f t="shared" si="37"/>
        <v>1.9920318725099601E-3</v>
      </c>
      <c r="AK117" s="29">
        <f t="shared" si="38"/>
        <v>457</v>
      </c>
      <c r="AL117" s="30">
        <f t="shared" si="39"/>
        <v>0.91035856573705176</v>
      </c>
      <c r="AM117" s="29">
        <v>45</v>
      </c>
      <c r="AN117" s="30">
        <f t="shared" si="40"/>
        <v>8.9641434262948211E-2</v>
      </c>
      <c r="AO117" s="29">
        <f t="shared" si="41"/>
        <v>502</v>
      </c>
      <c r="AP117" s="31">
        <f t="shared" si="43"/>
        <v>1</v>
      </c>
      <c r="AQ117" s="24"/>
      <c r="AR117" s="32">
        <v>580</v>
      </c>
      <c r="AS117" s="30">
        <f t="shared" si="42"/>
        <v>0.8655172413793103</v>
      </c>
    </row>
    <row r="118" spans="1:45" ht="14.1" customHeight="1">
      <c r="A118" s="27" t="s">
        <v>12</v>
      </c>
      <c r="B118" s="28">
        <v>349</v>
      </c>
      <c r="C118" s="28" t="s">
        <v>14</v>
      </c>
      <c r="D118" s="20"/>
      <c r="E118" s="29">
        <v>175</v>
      </c>
      <c r="F118" s="30">
        <f t="shared" si="22"/>
        <v>0.41966426858513189</v>
      </c>
      <c r="G118" s="29">
        <v>73</v>
      </c>
      <c r="H118" s="30">
        <f t="shared" si="23"/>
        <v>0.1750599520383693</v>
      </c>
      <c r="I118" s="29">
        <v>10</v>
      </c>
      <c r="J118" s="30">
        <f t="shared" si="24"/>
        <v>2.3980815347721823E-2</v>
      </c>
      <c r="K118" s="29">
        <v>13</v>
      </c>
      <c r="L118" s="30">
        <f t="shared" si="25"/>
        <v>3.117505995203837E-2</v>
      </c>
      <c r="M118" s="29">
        <v>7</v>
      </c>
      <c r="N118" s="30">
        <f t="shared" si="26"/>
        <v>1.6786570743405275E-2</v>
      </c>
      <c r="O118" s="29">
        <v>6</v>
      </c>
      <c r="P118" s="30">
        <f t="shared" si="27"/>
        <v>1.4388489208633094E-2</v>
      </c>
      <c r="Q118" s="29">
        <v>3</v>
      </c>
      <c r="R118" s="30">
        <f t="shared" si="28"/>
        <v>7.1942446043165471E-3</v>
      </c>
      <c r="S118" s="29">
        <v>80</v>
      </c>
      <c r="T118" s="30">
        <f t="shared" si="29"/>
        <v>0.19184652278177458</v>
      </c>
      <c r="U118" s="29">
        <v>15</v>
      </c>
      <c r="V118" s="30">
        <f t="shared" si="30"/>
        <v>3.5971223021582732E-2</v>
      </c>
      <c r="W118" s="29">
        <v>1</v>
      </c>
      <c r="X118" s="30">
        <f t="shared" si="31"/>
        <v>2.3980815347721821E-3</v>
      </c>
      <c r="Y118" s="29">
        <v>3</v>
      </c>
      <c r="Z118" s="30">
        <f t="shared" si="32"/>
        <v>7.1942446043165471E-3</v>
      </c>
      <c r="AA118" s="29">
        <v>4</v>
      </c>
      <c r="AB118" s="30">
        <f t="shared" si="33"/>
        <v>9.5923261390887284E-3</v>
      </c>
      <c r="AC118" s="29">
        <v>0</v>
      </c>
      <c r="AD118" s="30">
        <f t="shared" si="34"/>
        <v>0</v>
      </c>
      <c r="AE118" s="29">
        <v>0</v>
      </c>
      <c r="AF118" s="30">
        <f t="shared" si="35"/>
        <v>0</v>
      </c>
      <c r="AG118" s="29">
        <v>0</v>
      </c>
      <c r="AH118" s="30">
        <f t="shared" si="36"/>
        <v>0</v>
      </c>
      <c r="AI118" s="29">
        <v>0</v>
      </c>
      <c r="AJ118" s="30">
        <f t="shared" si="37"/>
        <v>0</v>
      </c>
      <c r="AK118" s="29">
        <f t="shared" si="38"/>
        <v>390</v>
      </c>
      <c r="AL118" s="30">
        <f t="shared" si="39"/>
        <v>0.93525179856115104</v>
      </c>
      <c r="AM118" s="29">
        <v>27</v>
      </c>
      <c r="AN118" s="30">
        <f t="shared" si="40"/>
        <v>6.4748201438848921E-2</v>
      </c>
      <c r="AO118" s="29">
        <f t="shared" si="41"/>
        <v>417</v>
      </c>
      <c r="AP118" s="31">
        <f t="shared" si="43"/>
        <v>1</v>
      </c>
      <c r="AQ118" s="24"/>
      <c r="AR118" s="32">
        <v>580</v>
      </c>
      <c r="AS118" s="30">
        <f t="shared" si="42"/>
        <v>0.71896551724137936</v>
      </c>
    </row>
    <row r="119" spans="1:45" ht="14.1" customHeight="1">
      <c r="A119" s="27" t="s">
        <v>12</v>
      </c>
      <c r="B119" s="28">
        <v>350</v>
      </c>
      <c r="C119" s="28" t="s">
        <v>13</v>
      </c>
      <c r="D119" s="20"/>
      <c r="E119" s="29">
        <v>93</v>
      </c>
      <c r="F119" s="30">
        <f t="shared" si="22"/>
        <v>0.16756756756756758</v>
      </c>
      <c r="G119" s="29">
        <v>206</v>
      </c>
      <c r="H119" s="30">
        <f t="shared" si="23"/>
        <v>0.37117117117117115</v>
      </c>
      <c r="I119" s="29">
        <v>11</v>
      </c>
      <c r="J119" s="30">
        <f t="shared" si="24"/>
        <v>1.9819819819819819E-2</v>
      </c>
      <c r="K119" s="29">
        <v>17</v>
      </c>
      <c r="L119" s="30">
        <f t="shared" si="25"/>
        <v>3.063063063063063E-2</v>
      </c>
      <c r="M119" s="29">
        <v>3</v>
      </c>
      <c r="N119" s="30">
        <f t="shared" si="26"/>
        <v>5.4054054054054057E-3</v>
      </c>
      <c r="O119" s="29">
        <v>3</v>
      </c>
      <c r="P119" s="30">
        <f t="shared" si="27"/>
        <v>5.4054054054054057E-3</v>
      </c>
      <c r="Q119" s="29">
        <v>3</v>
      </c>
      <c r="R119" s="30">
        <f t="shared" si="28"/>
        <v>5.4054054054054057E-3</v>
      </c>
      <c r="S119" s="29">
        <v>117</v>
      </c>
      <c r="T119" s="30">
        <f t="shared" si="29"/>
        <v>0.21081081081081082</v>
      </c>
      <c r="U119" s="29">
        <v>40</v>
      </c>
      <c r="V119" s="30">
        <f t="shared" si="30"/>
        <v>7.2072072072072071E-2</v>
      </c>
      <c r="W119" s="29">
        <v>2</v>
      </c>
      <c r="X119" s="30">
        <f t="shared" si="31"/>
        <v>3.6036036036036037E-3</v>
      </c>
      <c r="Y119" s="29">
        <v>3</v>
      </c>
      <c r="Z119" s="30">
        <f t="shared" si="32"/>
        <v>5.4054054054054057E-3</v>
      </c>
      <c r="AA119" s="29">
        <v>20</v>
      </c>
      <c r="AB119" s="30">
        <f t="shared" si="33"/>
        <v>3.6036036036036036E-2</v>
      </c>
      <c r="AC119" s="29">
        <v>4</v>
      </c>
      <c r="AD119" s="30">
        <f t="shared" si="34"/>
        <v>7.2072072072072073E-3</v>
      </c>
      <c r="AE119" s="29">
        <v>1</v>
      </c>
      <c r="AF119" s="30">
        <f t="shared" si="35"/>
        <v>1.8018018018018018E-3</v>
      </c>
      <c r="AG119" s="29">
        <v>0</v>
      </c>
      <c r="AH119" s="30">
        <f t="shared" si="36"/>
        <v>0</v>
      </c>
      <c r="AI119" s="29">
        <v>0</v>
      </c>
      <c r="AJ119" s="30">
        <f t="shared" si="37"/>
        <v>0</v>
      </c>
      <c r="AK119" s="29">
        <f t="shared" si="38"/>
        <v>523</v>
      </c>
      <c r="AL119" s="30">
        <f t="shared" si="39"/>
        <v>0.94234234234234238</v>
      </c>
      <c r="AM119" s="29">
        <v>32</v>
      </c>
      <c r="AN119" s="30">
        <f t="shared" si="40"/>
        <v>5.7657657657657659E-2</v>
      </c>
      <c r="AO119" s="29">
        <f t="shared" si="41"/>
        <v>555</v>
      </c>
      <c r="AP119" s="31">
        <f t="shared" si="43"/>
        <v>1</v>
      </c>
      <c r="AQ119" s="24"/>
      <c r="AR119" s="32">
        <v>708</v>
      </c>
      <c r="AS119" s="30">
        <f t="shared" si="42"/>
        <v>0.78389830508474578</v>
      </c>
    </row>
    <row r="120" spans="1:45" ht="14.1" customHeight="1">
      <c r="A120" s="27" t="s">
        <v>12</v>
      </c>
      <c r="B120" s="28">
        <v>350</v>
      </c>
      <c r="C120" s="28" t="s">
        <v>14</v>
      </c>
      <c r="D120" s="20"/>
      <c r="E120" s="29">
        <v>85</v>
      </c>
      <c r="F120" s="30">
        <f t="shared" si="22"/>
        <v>0.16314779270633398</v>
      </c>
      <c r="G120" s="29">
        <v>173</v>
      </c>
      <c r="H120" s="30">
        <f t="shared" si="23"/>
        <v>0.33205374280230326</v>
      </c>
      <c r="I120" s="29">
        <v>20</v>
      </c>
      <c r="J120" s="30">
        <f t="shared" si="24"/>
        <v>3.8387715930902108E-2</v>
      </c>
      <c r="K120" s="29">
        <v>19</v>
      </c>
      <c r="L120" s="30">
        <f t="shared" si="25"/>
        <v>3.6468330134357005E-2</v>
      </c>
      <c r="M120" s="29">
        <v>3</v>
      </c>
      <c r="N120" s="30">
        <f t="shared" si="26"/>
        <v>5.7581573896353169E-3</v>
      </c>
      <c r="O120" s="29">
        <v>2</v>
      </c>
      <c r="P120" s="30">
        <f t="shared" si="27"/>
        <v>3.838771593090211E-3</v>
      </c>
      <c r="Q120" s="29">
        <v>3</v>
      </c>
      <c r="R120" s="30">
        <f t="shared" si="28"/>
        <v>5.7581573896353169E-3</v>
      </c>
      <c r="S120" s="29">
        <v>135</v>
      </c>
      <c r="T120" s="30">
        <f t="shared" si="29"/>
        <v>0.25911708253358923</v>
      </c>
      <c r="U120" s="29">
        <v>36</v>
      </c>
      <c r="V120" s="30">
        <f t="shared" si="30"/>
        <v>6.9097888675623803E-2</v>
      </c>
      <c r="W120" s="29">
        <v>0</v>
      </c>
      <c r="X120" s="30">
        <f t="shared" si="31"/>
        <v>0</v>
      </c>
      <c r="Y120" s="29">
        <v>4</v>
      </c>
      <c r="Z120" s="30">
        <f t="shared" si="32"/>
        <v>7.677543186180422E-3</v>
      </c>
      <c r="AA120" s="29">
        <v>9</v>
      </c>
      <c r="AB120" s="30">
        <f t="shared" si="33"/>
        <v>1.7274472168905951E-2</v>
      </c>
      <c r="AC120" s="29">
        <v>4</v>
      </c>
      <c r="AD120" s="30">
        <f t="shared" si="34"/>
        <v>7.677543186180422E-3</v>
      </c>
      <c r="AE120" s="29">
        <v>2</v>
      </c>
      <c r="AF120" s="30">
        <f t="shared" si="35"/>
        <v>3.838771593090211E-3</v>
      </c>
      <c r="AG120" s="29">
        <v>0</v>
      </c>
      <c r="AH120" s="30">
        <f t="shared" si="36"/>
        <v>0</v>
      </c>
      <c r="AI120" s="29">
        <v>0</v>
      </c>
      <c r="AJ120" s="30">
        <f t="shared" si="37"/>
        <v>0</v>
      </c>
      <c r="AK120" s="29">
        <f t="shared" si="38"/>
        <v>495</v>
      </c>
      <c r="AL120" s="30">
        <f t="shared" si="39"/>
        <v>0.9500959692898272</v>
      </c>
      <c r="AM120" s="29">
        <v>26</v>
      </c>
      <c r="AN120" s="30">
        <f t="shared" si="40"/>
        <v>4.9904030710172742E-2</v>
      </c>
      <c r="AO120" s="29">
        <f t="shared" si="41"/>
        <v>521</v>
      </c>
      <c r="AP120" s="31">
        <f t="shared" si="43"/>
        <v>1</v>
      </c>
      <c r="AQ120" s="24"/>
      <c r="AR120" s="32">
        <v>707</v>
      </c>
      <c r="AS120" s="30">
        <f t="shared" si="42"/>
        <v>0.73691654879773694</v>
      </c>
    </row>
    <row r="121" spans="1:45" ht="14.1" customHeight="1">
      <c r="A121" s="27" t="s">
        <v>12</v>
      </c>
      <c r="B121" s="28">
        <v>351</v>
      </c>
      <c r="C121" s="28" t="s">
        <v>13</v>
      </c>
      <c r="D121" s="20"/>
      <c r="E121" s="29">
        <v>168</v>
      </c>
      <c r="F121" s="30">
        <f t="shared" si="22"/>
        <v>0.40579710144927539</v>
      </c>
      <c r="G121" s="29">
        <v>84</v>
      </c>
      <c r="H121" s="30">
        <f t="shared" si="23"/>
        <v>0.20289855072463769</v>
      </c>
      <c r="I121" s="29">
        <v>7</v>
      </c>
      <c r="J121" s="30">
        <f t="shared" si="24"/>
        <v>1.6908212560386472E-2</v>
      </c>
      <c r="K121" s="29">
        <v>8</v>
      </c>
      <c r="L121" s="30">
        <f t="shared" si="25"/>
        <v>1.932367149758454E-2</v>
      </c>
      <c r="M121" s="29">
        <v>6</v>
      </c>
      <c r="N121" s="30">
        <f t="shared" si="26"/>
        <v>1.4492753623188406E-2</v>
      </c>
      <c r="O121" s="29">
        <v>6</v>
      </c>
      <c r="P121" s="30">
        <f t="shared" si="27"/>
        <v>1.4492753623188406E-2</v>
      </c>
      <c r="Q121" s="29">
        <v>56</v>
      </c>
      <c r="R121" s="30">
        <f t="shared" si="28"/>
        <v>0.13526570048309178</v>
      </c>
      <c r="S121" s="29">
        <v>48</v>
      </c>
      <c r="T121" s="30">
        <f t="shared" si="29"/>
        <v>0.11594202898550725</v>
      </c>
      <c r="U121" s="29">
        <v>7</v>
      </c>
      <c r="V121" s="30">
        <f t="shared" si="30"/>
        <v>1.6908212560386472E-2</v>
      </c>
      <c r="W121" s="29">
        <v>1</v>
      </c>
      <c r="X121" s="30">
        <f t="shared" si="31"/>
        <v>2.4154589371980675E-3</v>
      </c>
      <c r="Y121" s="29">
        <v>2</v>
      </c>
      <c r="Z121" s="30">
        <f t="shared" si="32"/>
        <v>4.830917874396135E-3</v>
      </c>
      <c r="AA121" s="29">
        <v>0</v>
      </c>
      <c r="AB121" s="30">
        <f t="shared" si="33"/>
        <v>0</v>
      </c>
      <c r="AC121" s="29">
        <v>0</v>
      </c>
      <c r="AD121" s="30">
        <f t="shared" si="34"/>
        <v>0</v>
      </c>
      <c r="AE121" s="29">
        <v>0</v>
      </c>
      <c r="AF121" s="30">
        <f t="shared" si="35"/>
        <v>0</v>
      </c>
      <c r="AG121" s="29">
        <v>0</v>
      </c>
      <c r="AH121" s="30">
        <f t="shared" si="36"/>
        <v>0</v>
      </c>
      <c r="AI121" s="29">
        <v>0</v>
      </c>
      <c r="AJ121" s="30">
        <f t="shared" si="37"/>
        <v>0</v>
      </c>
      <c r="AK121" s="29">
        <f t="shared" si="38"/>
        <v>393</v>
      </c>
      <c r="AL121" s="30">
        <f t="shared" si="39"/>
        <v>0.94927536231884058</v>
      </c>
      <c r="AM121" s="29">
        <v>21</v>
      </c>
      <c r="AN121" s="30">
        <f t="shared" si="40"/>
        <v>5.0724637681159424E-2</v>
      </c>
      <c r="AO121" s="29">
        <f t="shared" si="41"/>
        <v>414</v>
      </c>
      <c r="AP121" s="31">
        <f t="shared" si="43"/>
        <v>1</v>
      </c>
      <c r="AQ121" s="24"/>
      <c r="AR121" s="32">
        <v>481</v>
      </c>
      <c r="AS121" s="30">
        <f t="shared" si="42"/>
        <v>0.86070686070686075</v>
      </c>
    </row>
    <row r="122" spans="1:45" ht="14.1" customHeight="1">
      <c r="A122" s="27" t="s">
        <v>12</v>
      </c>
      <c r="B122" s="28">
        <v>352</v>
      </c>
      <c r="C122" s="28" t="s">
        <v>13</v>
      </c>
      <c r="D122" s="20"/>
      <c r="E122" s="29">
        <v>70</v>
      </c>
      <c r="F122" s="30">
        <f t="shared" si="22"/>
        <v>0.16826923076923078</v>
      </c>
      <c r="G122" s="29">
        <v>170</v>
      </c>
      <c r="H122" s="30">
        <f t="shared" si="23"/>
        <v>0.40865384615384615</v>
      </c>
      <c r="I122" s="29">
        <v>16</v>
      </c>
      <c r="J122" s="30">
        <f t="shared" si="24"/>
        <v>3.8461538461538464E-2</v>
      </c>
      <c r="K122" s="29">
        <v>14</v>
      </c>
      <c r="L122" s="30">
        <f t="shared" si="25"/>
        <v>3.3653846153846152E-2</v>
      </c>
      <c r="M122" s="29">
        <v>2</v>
      </c>
      <c r="N122" s="30">
        <f t="shared" si="26"/>
        <v>4.807692307692308E-3</v>
      </c>
      <c r="O122" s="29">
        <v>5</v>
      </c>
      <c r="P122" s="30">
        <f t="shared" si="27"/>
        <v>1.201923076923077E-2</v>
      </c>
      <c r="Q122" s="29">
        <v>4</v>
      </c>
      <c r="R122" s="30">
        <f t="shared" si="28"/>
        <v>9.6153846153846159E-3</v>
      </c>
      <c r="S122" s="29">
        <v>79</v>
      </c>
      <c r="T122" s="30">
        <f t="shared" si="29"/>
        <v>0.18990384615384615</v>
      </c>
      <c r="U122" s="29">
        <v>22</v>
      </c>
      <c r="V122" s="30">
        <f t="shared" si="30"/>
        <v>5.2884615384615384E-2</v>
      </c>
      <c r="W122" s="29">
        <v>2</v>
      </c>
      <c r="X122" s="30">
        <f t="shared" si="31"/>
        <v>4.807692307692308E-3</v>
      </c>
      <c r="Y122" s="29">
        <v>0</v>
      </c>
      <c r="Z122" s="30">
        <f t="shared" si="32"/>
        <v>0</v>
      </c>
      <c r="AA122" s="29">
        <v>3</v>
      </c>
      <c r="AB122" s="30">
        <f t="shared" si="33"/>
        <v>7.2115384615384619E-3</v>
      </c>
      <c r="AC122" s="29">
        <v>7</v>
      </c>
      <c r="AD122" s="30">
        <f t="shared" si="34"/>
        <v>1.6826923076923076E-2</v>
      </c>
      <c r="AE122" s="29">
        <v>0</v>
      </c>
      <c r="AF122" s="30">
        <f t="shared" si="35"/>
        <v>0</v>
      </c>
      <c r="AG122" s="29">
        <v>0</v>
      </c>
      <c r="AH122" s="30">
        <f t="shared" si="36"/>
        <v>0</v>
      </c>
      <c r="AI122" s="29">
        <v>0</v>
      </c>
      <c r="AJ122" s="30">
        <f t="shared" si="37"/>
        <v>0</v>
      </c>
      <c r="AK122" s="29">
        <f t="shared" si="38"/>
        <v>394</v>
      </c>
      <c r="AL122" s="30">
        <f t="shared" si="39"/>
        <v>0.94711538461538458</v>
      </c>
      <c r="AM122" s="29">
        <v>22</v>
      </c>
      <c r="AN122" s="30">
        <f t="shared" si="40"/>
        <v>5.2884615384615384E-2</v>
      </c>
      <c r="AO122" s="29">
        <f t="shared" si="41"/>
        <v>416</v>
      </c>
      <c r="AP122" s="31">
        <f t="shared" si="43"/>
        <v>1</v>
      </c>
      <c r="AQ122" s="24"/>
      <c r="AR122" s="32">
        <v>605</v>
      </c>
      <c r="AS122" s="30">
        <f t="shared" si="42"/>
        <v>0.68760330578512396</v>
      </c>
    </row>
    <row r="123" spans="1:45" ht="14.1" customHeight="1">
      <c r="A123" s="27" t="s">
        <v>12</v>
      </c>
      <c r="B123" s="28">
        <v>353</v>
      </c>
      <c r="C123" s="28" t="s">
        <v>13</v>
      </c>
      <c r="D123" s="20"/>
      <c r="E123" s="29">
        <v>137</v>
      </c>
      <c r="F123" s="30">
        <f t="shared" si="22"/>
        <v>0.44771241830065361</v>
      </c>
      <c r="G123" s="29">
        <v>46</v>
      </c>
      <c r="H123" s="30">
        <f t="shared" si="23"/>
        <v>0.15032679738562091</v>
      </c>
      <c r="I123" s="29">
        <v>10</v>
      </c>
      <c r="J123" s="30">
        <f t="shared" si="24"/>
        <v>3.2679738562091505E-2</v>
      </c>
      <c r="K123" s="29">
        <v>11</v>
      </c>
      <c r="L123" s="30">
        <f t="shared" si="25"/>
        <v>3.5947712418300651E-2</v>
      </c>
      <c r="M123" s="29">
        <v>6</v>
      </c>
      <c r="N123" s="30">
        <f t="shared" si="26"/>
        <v>1.9607843137254902E-2</v>
      </c>
      <c r="O123" s="29">
        <v>7</v>
      </c>
      <c r="P123" s="30">
        <f t="shared" si="27"/>
        <v>2.2875816993464051E-2</v>
      </c>
      <c r="Q123" s="29">
        <v>1</v>
      </c>
      <c r="R123" s="30">
        <f t="shared" si="28"/>
        <v>3.2679738562091504E-3</v>
      </c>
      <c r="S123" s="29">
        <v>67</v>
      </c>
      <c r="T123" s="30">
        <f t="shared" si="29"/>
        <v>0.21895424836601307</v>
      </c>
      <c r="U123" s="29">
        <v>3</v>
      </c>
      <c r="V123" s="30">
        <f t="shared" si="30"/>
        <v>9.8039215686274508E-3</v>
      </c>
      <c r="W123" s="29">
        <v>0</v>
      </c>
      <c r="X123" s="30">
        <f t="shared" si="31"/>
        <v>0</v>
      </c>
      <c r="Y123" s="29">
        <v>1</v>
      </c>
      <c r="Z123" s="30">
        <f t="shared" si="32"/>
        <v>3.2679738562091504E-3</v>
      </c>
      <c r="AA123" s="29">
        <v>1</v>
      </c>
      <c r="AB123" s="30">
        <f t="shared" si="33"/>
        <v>3.2679738562091504E-3</v>
      </c>
      <c r="AC123" s="29">
        <v>1</v>
      </c>
      <c r="AD123" s="30">
        <f t="shared" si="34"/>
        <v>3.2679738562091504E-3</v>
      </c>
      <c r="AE123" s="29">
        <v>0</v>
      </c>
      <c r="AF123" s="30">
        <f t="shared" si="35"/>
        <v>0</v>
      </c>
      <c r="AG123" s="29">
        <v>0</v>
      </c>
      <c r="AH123" s="30">
        <f t="shared" si="36"/>
        <v>0</v>
      </c>
      <c r="AI123" s="29">
        <v>0</v>
      </c>
      <c r="AJ123" s="30">
        <f t="shared" si="37"/>
        <v>0</v>
      </c>
      <c r="AK123" s="29">
        <f t="shared" si="38"/>
        <v>291</v>
      </c>
      <c r="AL123" s="30">
        <f t="shared" si="39"/>
        <v>0.9509803921568627</v>
      </c>
      <c r="AM123" s="29">
        <v>15</v>
      </c>
      <c r="AN123" s="30">
        <f t="shared" si="40"/>
        <v>4.9019607843137254E-2</v>
      </c>
      <c r="AO123" s="29">
        <f t="shared" si="41"/>
        <v>306</v>
      </c>
      <c r="AP123" s="31">
        <f t="shared" si="43"/>
        <v>1</v>
      </c>
      <c r="AQ123" s="24"/>
      <c r="AR123" s="32">
        <v>382</v>
      </c>
      <c r="AS123" s="30">
        <f t="shared" si="42"/>
        <v>0.80104712041884818</v>
      </c>
    </row>
    <row r="124" spans="1:45" ht="14.1" customHeight="1">
      <c r="A124" s="27" t="s">
        <v>12</v>
      </c>
      <c r="B124" s="28">
        <v>354</v>
      </c>
      <c r="C124" s="28" t="s">
        <v>13</v>
      </c>
      <c r="D124" s="20"/>
      <c r="E124" s="29">
        <v>109</v>
      </c>
      <c r="F124" s="30">
        <f t="shared" si="22"/>
        <v>0.19782214156079855</v>
      </c>
      <c r="G124" s="29">
        <v>188</v>
      </c>
      <c r="H124" s="30">
        <f t="shared" si="23"/>
        <v>0.3411978221415608</v>
      </c>
      <c r="I124" s="29">
        <v>17</v>
      </c>
      <c r="J124" s="30">
        <f t="shared" si="24"/>
        <v>3.0852994555353903E-2</v>
      </c>
      <c r="K124" s="29">
        <v>19</v>
      </c>
      <c r="L124" s="30">
        <f t="shared" si="25"/>
        <v>3.4482758620689655E-2</v>
      </c>
      <c r="M124" s="29">
        <v>0</v>
      </c>
      <c r="N124" s="30">
        <f t="shared" si="26"/>
        <v>0</v>
      </c>
      <c r="O124" s="29">
        <v>5</v>
      </c>
      <c r="P124" s="30">
        <f t="shared" si="27"/>
        <v>9.0744101633393835E-3</v>
      </c>
      <c r="Q124" s="29">
        <v>30</v>
      </c>
      <c r="R124" s="30">
        <f t="shared" si="28"/>
        <v>5.4446460980036297E-2</v>
      </c>
      <c r="S124" s="29">
        <v>123</v>
      </c>
      <c r="T124" s="30">
        <f t="shared" si="29"/>
        <v>0.22323049001814882</v>
      </c>
      <c r="U124" s="29">
        <v>10</v>
      </c>
      <c r="V124" s="30">
        <f t="shared" si="30"/>
        <v>1.8148820326678767E-2</v>
      </c>
      <c r="W124" s="29">
        <v>1</v>
      </c>
      <c r="X124" s="30">
        <f t="shared" si="31"/>
        <v>1.8148820326678765E-3</v>
      </c>
      <c r="Y124" s="29">
        <v>1</v>
      </c>
      <c r="Z124" s="30">
        <f t="shared" si="32"/>
        <v>1.8148820326678765E-3</v>
      </c>
      <c r="AA124" s="29">
        <v>8</v>
      </c>
      <c r="AB124" s="30">
        <f t="shared" si="33"/>
        <v>1.4519056261343012E-2</v>
      </c>
      <c r="AC124" s="29">
        <v>0</v>
      </c>
      <c r="AD124" s="30">
        <f t="shared" si="34"/>
        <v>0</v>
      </c>
      <c r="AE124" s="29">
        <v>1</v>
      </c>
      <c r="AF124" s="30">
        <f t="shared" si="35"/>
        <v>1.8148820326678765E-3</v>
      </c>
      <c r="AG124" s="29">
        <v>1</v>
      </c>
      <c r="AH124" s="30">
        <f t="shared" si="36"/>
        <v>1.8148820326678765E-3</v>
      </c>
      <c r="AI124" s="29">
        <v>0</v>
      </c>
      <c r="AJ124" s="30">
        <f t="shared" si="37"/>
        <v>0</v>
      </c>
      <c r="AK124" s="29">
        <f t="shared" si="38"/>
        <v>513</v>
      </c>
      <c r="AL124" s="30">
        <f t="shared" si="39"/>
        <v>0.93103448275862066</v>
      </c>
      <c r="AM124" s="29">
        <v>38</v>
      </c>
      <c r="AN124" s="30">
        <f t="shared" si="40"/>
        <v>6.8965517241379309E-2</v>
      </c>
      <c r="AO124" s="29">
        <f t="shared" si="41"/>
        <v>551</v>
      </c>
      <c r="AP124" s="31">
        <f t="shared" si="43"/>
        <v>1</v>
      </c>
      <c r="AQ124" s="24"/>
      <c r="AR124" s="32">
        <v>706</v>
      </c>
      <c r="AS124" s="30">
        <f t="shared" si="42"/>
        <v>0.78045325779036823</v>
      </c>
    </row>
    <row r="125" spans="1:45" ht="14.1" customHeight="1">
      <c r="A125" s="27" t="s">
        <v>12</v>
      </c>
      <c r="B125" s="28">
        <v>355</v>
      </c>
      <c r="C125" s="28" t="s">
        <v>13</v>
      </c>
      <c r="D125" s="20"/>
      <c r="E125" s="29">
        <v>38</v>
      </c>
      <c r="F125" s="30">
        <f t="shared" si="22"/>
        <v>0.17511520737327188</v>
      </c>
      <c r="G125" s="29">
        <v>66</v>
      </c>
      <c r="H125" s="30">
        <f t="shared" si="23"/>
        <v>0.30414746543778803</v>
      </c>
      <c r="I125" s="29">
        <v>6</v>
      </c>
      <c r="J125" s="30">
        <f t="shared" si="24"/>
        <v>2.7649769585253458E-2</v>
      </c>
      <c r="K125" s="29">
        <v>7</v>
      </c>
      <c r="L125" s="30">
        <f t="shared" si="25"/>
        <v>3.2258064516129031E-2</v>
      </c>
      <c r="M125" s="29">
        <v>4</v>
      </c>
      <c r="N125" s="30">
        <f t="shared" si="26"/>
        <v>1.8433179723502304E-2</v>
      </c>
      <c r="O125" s="29">
        <v>0</v>
      </c>
      <c r="P125" s="30">
        <f t="shared" si="27"/>
        <v>0</v>
      </c>
      <c r="Q125" s="29">
        <v>2</v>
      </c>
      <c r="R125" s="30">
        <f t="shared" si="28"/>
        <v>9.2165898617511521E-3</v>
      </c>
      <c r="S125" s="29">
        <v>64</v>
      </c>
      <c r="T125" s="30">
        <f t="shared" si="29"/>
        <v>0.29493087557603687</v>
      </c>
      <c r="U125" s="29">
        <v>3</v>
      </c>
      <c r="V125" s="30">
        <f t="shared" si="30"/>
        <v>1.3824884792626729E-2</v>
      </c>
      <c r="W125" s="29">
        <v>1</v>
      </c>
      <c r="X125" s="30">
        <f t="shared" si="31"/>
        <v>4.608294930875576E-3</v>
      </c>
      <c r="Y125" s="29">
        <v>0</v>
      </c>
      <c r="Z125" s="30">
        <f t="shared" si="32"/>
        <v>0</v>
      </c>
      <c r="AA125" s="29">
        <v>1</v>
      </c>
      <c r="AB125" s="30">
        <f t="shared" si="33"/>
        <v>4.608294930875576E-3</v>
      </c>
      <c r="AC125" s="29">
        <v>4</v>
      </c>
      <c r="AD125" s="30">
        <f t="shared" si="34"/>
        <v>1.8433179723502304E-2</v>
      </c>
      <c r="AE125" s="29">
        <v>1</v>
      </c>
      <c r="AF125" s="30">
        <f t="shared" si="35"/>
        <v>4.608294930875576E-3</v>
      </c>
      <c r="AG125" s="29">
        <v>0</v>
      </c>
      <c r="AH125" s="30">
        <f t="shared" si="36"/>
        <v>0</v>
      </c>
      <c r="AI125" s="29">
        <v>0</v>
      </c>
      <c r="AJ125" s="30">
        <f t="shared" si="37"/>
        <v>0</v>
      </c>
      <c r="AK125" s="29">
        <f t="shared" si="38"/>
        <v>197</v>
      </c>
      <c r="AL125" s="30">
        <f t="shared" si="39"/>
        <v>0.90783410138248843</v>
      </c>
      <c r="AM125" s="29">
        <v>20</v>
      </c>
      <c r="AN125" s="30">
        <f t="shared" si="40"/>
        <v>9.2165898617511524E-2</v>
      </c>
      <c r="AO125" s="29">
        <f t="shared" si="41"/>
        <v>217</v>
      </c>
      <c r="AP125" s="31">
        <f t="shared" si="43"/>
        <v>1</v>
      </c>
      <c r="AQ125" s="24"/>
      <c r="AR125" s="32">
        <v>272</v>
      </c>
      <c r="AS125" s="30">
        <f t="shared" si="42"/>
        <v>0.79779411764705888</v>
      </c>
    </row>
    <row r="126" spans="1:45" ht="14.1" customHeight="1">
      <c r="A126" s="27" t="s">
        <v>12</v>
      </c>
      <c r="B126" s="28">
        <v>528</v>
      </c>
      <c r="C126" s="28" t="s">
        <v>13</v>
      </c>
      <c r="D126" s="20"/>
      <c r="E126" s="29">
        <v>34</v>
      </c>
      <c r="F126" s="30">
        <f t="shared" si="22"/>
        <v>0.10397553516819572</v>
      </c>
      <c r="G126" s="29">
        <v>126</v>
      </c>
      <c r="H126" s="30">
        <f t="shared" si="23"/>
        <v>0.38532110091743121</v>
      </c>
      <c r="I126" s="29">
        <v>3</v>
      </c>
      <c r="J126" s="30">
        <f t="shared" si="24"/>
        <v>9.1743119266055051E-3</v>
      </c>
      <c r="K126" s="29">
        <v>18</v>
      </c>
      <c r="L126" s="30">
        <f t="shared" si="25"/>
        <v>5.5045871559633031E-2</v>
      </c>
      <c r="M126" s="29">
        <v>0</v>
      </c>
      <c r="N126" s="30">
        <f t="shared" si="26"/>
        <v>0</v>
      </c>
      <c r="O126" s="29">
        <v>4</v>
      </c>
      <c r="P126" s="30">
        <f t="shared" si="27"/>
        <v>1.2232415902140673E-2</v>
      </c>
      <c r="Q126" s="29">
        <v>5</v>
      </c>
      <c r="R126" s="30">
        <f t="shared" si="28"/>
        <v>1.5290519877675841E-2</v>
      </c>
      <c r="S126" s="29">
        <v>74</v>
      </c>
      <c r="T126" s="30">
        <f t="shared" si="29"/>
        <v>0.22629969418960244</v>
      </c>
      <c r="U126" s="29">
        <v>16</v>
      </c>
      <c r="V126" s="30">
        <f t="shared" si="30"/>
        <v>4.8929663608562692E-2</v>
      </c>
      <c r="W126" s="29">
        <v>2</v>
      </c>
      <c r="X126" s="30">
        <f t="shared" si="31"/>
        <v>6.1162079510703364E-3</v>
      </c>
      <c r="Y126" s="29">
        <v>0</v>
      </c>
      <c r="Z126" s="30">
        <f t="shared" si="32"/>
        <v>0</v>
      </c>
      <c r="AA126" s="29">
        <v>12</v>
      </c>
      <c r="AB126" s="30">
        <f t="shared" si="33"/>
        <v>3.669724770642202E-2</v>
      </c>
      <c r="AC126" s="29">
        <v>0</v>
      </c>
      <c r="AD126" s="30">
        <f t="shared" si="34"/>
        <v>0</v>
      </c>
      <c r="AE126" s="29">
        <v>0</v>
      </c>
      <c r="AF126" s="30">
        <f t="shared" si="35"/>
        <v>0</v>
      </c>
      <c r="AG126" s="29">
        <v>0</v>
      </c>
      <c r="AH126" s="30">
        <f t="shared" si="36"/>
        <v>0</v>
      </c>
      <c r="AI126" s="29">
        <v>0</v>
      </c>
      <c r="AJ126" s="30">
        <f t="shared" si="37"/>
        <v>0</v>
      </c>
      <c r="AK126" s="29">
        <f t="shared" si="38"/>
        <v>294</v>
      </c>
      <c r="AL126" s="30">
        <f t="shared" si="39"/>
        <v>0.8990825688073395</v>
      </c>
      <c r="AM126" s="29">
        <v>33</v>
      </c>
      <c r="AN126" s="30">
        <f t="shared" si="40"/>
        <v>0.10091743119266056</v>
      </c>
      <c r="AO126" s="29">
        <f t="shared" si="41"/>
        <v>327</v>
      </c>
      <c r="AP126" s="31">
        <f t="shared" si="43"/>
        <v>1</v>
      </c>
      <c r="AQ126" s="24"/>
      <c r="AR126" s="32">
        <v>504</v>
      </c>
      <c r="AS126" s="30">
        <f t="shared" si="42"/>
        <v>0.64880952380952384</v>
      </c>
    </row>
    <row r="127" spans="1:45" ht="14.1" customHeight="1">
      <c r="A127" s="27" t="s">
        <v>12</v>
      </c>
      <c r="B127" s="28">
        <v>529</v>
      </c>
      <c r="C127" s="28" t="s">
        <v>13</v>
      </c>
      <c r="D127" s="20"/>
      <c r="E127" s="29">
        <v>58</v>
      </c>
      <c r="F127" s="30">
        <f t="shared" si="22"/>
        <v>0.21641791044776118</v>
      </c>
      <c r="G127" s="29">
        <v>62</v>
      </c>
      <c r="H127" s="30">
        <f t="shared" si="23"/>
        <v>0.23134328358208955</v>
      </c>
      <c r="I127" s="29">
        <v>10</v>
      </c>
      <c r="J127" s="30">
        <f t="shared" si="24"/>
        <v>3.7313432835820892E-2</v>
      </c>
      <c r="K127" s="29">
        <v>9</v>
      </c>
      <c r="L127" s="30">
        <f t="shared" si="25"/>
        <v>3.3582089552238806E-2</v>
      </c>
      <c r="M127" s="29">
        <v>1</v>
      </c>
      <c r="N127" s="30">
        <f t="shared" si="26"/>
        <v>3.7313432835820895E-3</v>
      </c>
      <c r="O127" s="29">
        <v>5</v>
      </c>
      <c r="P127" s="30">
        <f t="shared" si="27"/>
        <v>1.8656716417910446E-2</v>
      </c>
      <c r="Q127" s="29">
        <v>4</v>
      </c>
      <c r="R127" s="30">
        <f t="shared" si="28"/>
        <v>1.4925373134328358E-2</v>
      </c>
      <c r="S127" s="29">
        <v>79</v>
      </c>
      <c r="T127" s="30">
        <f t="shared" si="29"/>
        <v>0.29477611940298509</v>
      </c>
      <c r="U127" s="29">
        <v>9</v>
      </c>
      <c r="V127" s="30">
        <f t="shared" si="30"/>
        <v>3.3582089552238806E-2</v>
      </c>
      <c r="W127" s="29">
        <v>1</v>
      </c>
      <c r="X127" s="30">
        <f t="shared" si="31"/>
        <v>3.7313432835820895E-3</v>
      </c>
      <c r="Y127" s="29">
        <v>1</v>
      </c>
      <c r="Z127" s="30">
        <f t="shared" si="32"/>
        <v>3.7313432835820895E-3</v>
      </c>
      <c r="AA127" s="29">
        <v>3</v>
      </c>
      <c r="AB127" s="30">
        <f t="shared" si="33"/>
        <v>1.1194029850746268E-2</v>
      </c>
      <c r="AC127" s="29">
        <v>0</v>
      </c>
      <c r="AD127" s="30">
        <f t="shared" si="34"/>
        <v>0</v>
      </c>
      <c r="AE127" s="29">
        <v>0</v>
      </c>
      <c r="AF127" s="30">
        <f t="shared" si="35"/>
        <v>0</v>
      </c>
      <c r="AG127" s="29">
        <v>0</v>
      </c>
      <c r="AH127" s="30">
        <f t="shared" si="36"/>
        <v>0</v>
      </c>
      <c r="AI127" s="29">
        <v>0</v>
      </c>
      <c r="AJ127" s="30">
        <f t="shared" si="37"/>
        <v>0</v>
      </c>
      <c r="AK127" s="29">
        <f t="shared" si="38"/>
        <v>242</v>
      </c>
      <c r="AL127" s="30">
        <f t="shared" si="39"/>
        <v>0.90298507462686572</v>
      </c>
      <c r="AM127" s="29">
        <v>26</v>
      </c>
      <c r="AN127" s="30">
        <f t="shared" si="40"/>
        <v>9.7014925373134331E-2</v>
      </c>
      <c r="AO127" s="29">
        <f t="shared" si="41"/>
        <v>268</v>
      </c>
      <c r="AP127" s="31">
        <f t="shared" si="43"/>
        <v>1</v>
      </c>
      <c r="AQ127" s="24"/>
      <c r="AR127" s="32">
        <v>421</v>
      </c>
      <c r="AS127" s="30">
        <f t="shared" si="42"/>
        <v>0.63657957244655583</v>
      </c>
    </row>
    <row r="128" spans="1:45" ht="14.1" customHeight="1">
      <c r="A128" s="27" t="s">
        <v>12</v>
      </c>
      <c r="B128" s="28">
        <v>529</v>
      </c>
      <c r="C128" s="28" t="s">
        <v>14</v>
      </c>
      <c r="D128" s="20"/>
      <c r="E128" s="29">
        <v>35</v>
      </c>
      <c r="F128" s="30">
        <f t="shared" si="22"/>
        <v>0.13461538461538461</v>
      </c>
      <c r="G128" s="29">
        <v>70</v>
      </c>
      <c r="H128" s="30">
        <f t="shared" si="23"/>
        <v>0.26923076923076922</v>
      </c>
      <c r="I128" s="29">
        <v>8</v>
      </c>
      <c r="J128" s="30">
        <f t="shared" si="24"/>
        <v>3.0769230769230771E-2</v>
      </c>
      <c r="K128" s="29">
        <v>10</v>
      </c>
      <c r="L128" s="30">
        <f t="shared" si="25"/>
        <v>3.8461538461538464E-2</v>
      </c>
      <c r="M128" s="29">
        <v>1</v>
      </c>
      <c r="N128" s="30">
        <f t="shared" si="26"/>
        <v>3.8461538461538464E-3</v>
      </c>
      <c r="O128" s="29">
        <v>5</v>
      </c>
      <c r="P128" s="30">
        <f t="shared" si="27"/>
        <v>1.9230769230769232E-2</v>
      </c>
      <c r="Q128" s="29">
        <v>9</v>
      </c>
      <c r="R128" s="30">
        <f t="shared" si="28"/>
        <v>3.4615384615384617E-2</v>
      </c>
      <c r="S128" s="29">
        <v>82</v>
      </c>
      <c r="T128" s="30">
        <f t="shared" si="29"/>
        <v>0.31538461538461537</v>
      </c>
      <c r="U128" s="29">
        <v>10</v>
      </c>
      <c r="V128" s="30">
        <f t="shared" si="30"/>
        <v>3.8461538461538464E-2</v>
      </c>
      <c r="W128" s="29">
        <v>3</v>
      </c>
      <c r="X128" s="30">
        <f t="shared" si="31"/>
        <v>1.1538461538461539E-2</v>
      </c>
      <c r="Y128" s="29">
        <v>2</v>
      </c>
      <c r="Z128" s="30">
        <f t="shared" si="32"/>
        <v>7.6923076923076927E-3</v>
      </c>
      <c r="AA128" s="29">
        <v>2</v>
      </c>
      <c r="AB128" s="30">
        <f t="shared" si="33"/>
        <v>7.6923076923076927E-3</v>
      </c>
      <c r="AC128" s="29">
        <v>2</v>
      </c>
      <c r="AD128" s="30">
        <f t="shared" si="34"/>
        <v>7.6923076923076927E-3</v>
      </c>
      <c r="AE128" s="29">
        <v>0</v>
      </c>
      <c r="AF128" s="30">
        <f t="shared" si="35"/>
        <v>0</v>
      </c>
      <c r="AG128" s="29">
        <v>0</v>
      </c>
      <c r="AH128" s="30">
        <f t="shared" si="36"/>
        <v>0</v>
      </c>
      <c r="AI128" s="29">
        <v>0</v>
      </c>
      <c r="AJ128" s="30">
        <f t="shared" si="37"/>
        <v>0</v>
      </c>
      <c r="AK128" s="29">
        <f t="shared" si="38"/>
        <v>239</v>
      </c>
      <c r="AL128" s="30">
        <f t="shared" si="39"/>
        <v>0.91923076923076918</v>
      </c>
      <c r="AM128" s="29">
        <v>21</v>
      </c>
      <c r="AN128" s="30">
        <f t="shared" si="40"/>
        <v>8.0769230769230774E-2</v>
      </c>
      <c r="AO128" s="29">
        <f t="shared" si="41"/>
        <v>260</v>
      </c>
      <c r="AP128" s="31">
        <f t="shared" si="43"/>
        <v>1</v>
      </c>
      <c r="AQ128" s="24"/>
      <c r="AR128" s="32">
        <v>421</v>
      </c>
      <c r="AS128" s="30">
        <f t="shared" si="42"/>
        <v>0.61757719714964365</v>
      </c>
    </row>
    <row r="129" spans="1:45" ht="14.1" customHeight="1">
      <c r="A129" s="35" t="s">
        <v>12</v>
      </c>
      <c r="B129" s="36">
        <v>530</v>
      </c>
      <c r="C129" s="36" t="s">
        <v>13</v>
      </c>
      <c r="D129" s="20"/>
      <c r="E129" s="37">
        <v>23</v>
      </c>
      <c r="F129" s="38">
        <f t="shared" si="22"/>
        <v>0.12994350282485875</v>
      </c>
      <c r="G129" s="37">
        <v>75</v>
      </c>
      <c r="H129" s="38">
        <f t="shared" si="23"/>
        <v>0.42372881355932202</v>
      </c>
      <c r="I129" s="37">
        <v>4</v>
      </c>
      <c r="J129" s="38">
        <f t="shared" si="24"/>
        <v>2.2598870056497175E-2</v>
      </c>
      <c r="K129" s="37">
        <v>5</v>
      </c>
      <c r="L129" s="38">
        <f t="shared" si="25"/>
        <v>2.8248587570621469E-2</v>
      </c>
      <c r="M129" s="37">
        <v>1</v>
      </c>
      <c r="N129" s="38">
        <f t="shared" si="26"/>
        <v>5.6497175141242938E-3</v>
      </c>
      <c r="O129" s="37">
        <v>2</v>
      </c>
      <c r="P129" s="38">
        <f t="shared" si="27"/>
        <v>1.1299435028248588E-2</v>
      </c>
      <c r="Q129" s="37">
        <v>3</v>
      </c>
      <c r="R129" s="38">
        <f t="shared" si="28"/>
        <v>1.6949152542372881E-2</v>
      </c>
      <c r="S129" s="37">
        <v>52</v>
      </c>
      <c r="T129" s="38">
        <f t="shared" si="29"/>
        <v>0.29378531073446329</v>
      </c>
      <c r="U129" s="37">
        <v>1</v>
      </c>
      <c r="V129" s="38">
        <f t="shared" si="30"/>
        <v>5.6497175141242938E-3</v>
      </c>
      <c r="W129" s="37">
        <v>3</v>
      </c>
      <c r="X129" s="38">
        <f t="shared" si="31"/>
        <v>1.6949152542372881E-2</v>
      </c>
      <c r="Y129" s="37">
        <v>0</v>
      </c>
      <c r="Z129" s="38">
        <f t="shared" si="32"/>
        <v>0</v>
      </c>
      <c r="AA129" s="37">
        <v>1</v>
      </c>
      <c r="AB129" s="38">
        <f t="shared" si="33"/>
        <v>5.6497175141242938E-3</v>
      </c>
      <c r="AC129" s="37">
        <v>3</v>
      </c>
      <c r="AD129" s="38">
        <f t="shared" si="34"/>
        <v>1.6949152542372881E-2</v>
      </c>
      <c r="AE129" s="37">
        <v>0</v>
      </c>
      <c r="AF129" s="38">
        <f t="shared" si="35"/>
        <v>0</v>
      </c>
      <c r="AG129" s="37">
        <v>0</v>
      </c>
      <c r="AH129" s="38">
        <f t="shared" si="36"/>
        <v>0</v>
      </c>
      <c r="AI129" s="37">
        <v>0</v>
      </c>
      <c r="AJ129" s="38">
        <f t="shared" si="37"/>
        <v>0</v>
      </c>
      <c r="AK129" s="37">
        <f t="shared" si="38"/>
        <v>173</v>
      </c>
      <c r="AL129" s="38">
        <f t="shared" si="39"/>
        <v>0.97740112994350281</v>
      </c>
      <c r="AM129" s="37">
        <v>4</v>
      </c>
      <c r="AN129" s="38">
        <f t="shared" si="40"/>
        <v>2.2598870056497175E-2</v>
      </c>
      <c r="AO129" s="37">
        <f t="shared" si="41"/>
        <v>177</v>
      </c>
      <c r="AP129" s="39">
        <f t="shared" si="43"/>
        <v>1</v>
      </c>
      <c r="AQ129" s="24"/>
      <c r="AR129" s="40">
        <v>240</v>
      </c>
      <c r="AS129" s="38">
        <f t="shared" si="42"/>
        <v>0.73750000000000004</v>
      </c>
    </row>
    <row r="130" spans="1:45" ht="3" customHeight="1"/>
    <row r="131" spans="1:45" s="44" customFormat="1" ht="14.1" customHeight="1">
      <c r="A131" s="55" t="s">
        <v>24</v>
      </c>
      <c r="B131" s="57">
        <f t="array" ref="B131">SUM(IFERROR(1/COUNTIF(B13:B129,B13:B129),0))</f>
        <v>56.000000000000014</v>
      </c>
      <c r="C131" s="59">
        <f>COUNTA(B13:B129)</f>
        <v>117</v>
      </c>
      <c r="D131" s="42"/>
      <c r="E131" s="49">
        <f>SUM(E13:E129)</f>
        <v>6599</v>
      </c>
      <c r="F131" s="50"/>
      <c r="G131" s="49">
        <f>SUM(G13:G129)</f>
        <v>13899</v>
      </c>
      <c r="H131" s="50"/>
      <c r="I131" s="49">
        <f>SUM(I13:I129)</f>
        <v>2058</v>
      </c>
      <c r="J131" s="50"/>
      <c r="K131" s="49">
        <f>SUM(K13:K129)</f>
        <v>1453</v>
      </c>
      <c r="L131" s="50"/>
      <c r="M131" s="49">
        <f>SUM(M13:M129)</f>
        <v>480</v>
      </c>
      <c r="N131" s="50"/>
      <c r="O131" s="49">
        <f>SUM(O13:O129)</f>
        <v>550</v>
      </c>
      <c r="P131" s="50"/>
      <c r="Q131" s="49">
        <f>SUM(Q13:Q129)</f>
        <v>1086</v>
      </c>
      <c r="R131" s="50"/>
      <c r="S131" s="49">
        <f t="shared" ref="S131" si="44">SUM(S13:S129)</f>
        <v>13930</v>
      </c>
      <c r="T131" s="50"/>
      <c r="U131" s="49">
        <f t="shared" ref="U131" si="45">SUM(U13:U129)</f>
        <v>737</v>
      </c>
      <c r="V131" s="50"/>
      <c r="W131" s="49">
        <f t="shared" ref="W131" si="46">SUM(W13:W129)</f>
        <v>256</v>
      </c>
      <c r="X131" s="50"/>
      <c r="Y131" s="49">
        <f t="shared" ref="Y131" si="47">SUM(Y13:Y129)</f>
        <v>69</v>
      </c>
      <c r="Z131" s="50"/>
      <c r="AA131" s="49">
        <f t="shared" ref="AA131" si="48">SUM(AA13:AA129)</f>
        <v>514</v>
      </c>
      <c r="AB131" s="50"/>
      <c r="AC131" s="49">
        <f t="shared" ref="AC131" si="49">SUM(AC13:AC129)</f>
        <v>200</v>
      </c>
      <c r="AD131" s="50"/>
      <c r="AE131" s="49">
        <f t="shared" ref="AE131" si="50">SUM(AE13:AE129)</f>
        <v>68</v>
      </c>
      <c r="AF131" s="50"/>
      <c r="AG131" s="49">
        <f t="shared" ref="AG131" si="51">SUM(AG13:AG129)</f>
        <v>7</v>
      </c>
      <c r="AH131" s="50"/>
      <c r="AI131" s="49">
        <f t="shared" ref="AI131" si="52">SUM(AI13:AI129)</f>
        <v>18</v>
      </c>
      <c r="AJ131" s="50"/>
      <c r="AK131" s="49">
        <f t="shared" ref="AK131" si="53">SUM(AK13:AK129)</f>
        <v>41924</v>
      </c>
      <c r="AL131" s="50"/>
      <c r="AM131" s="49">
        <f t="shared" ref="AM131" si="54">SUM(AM13:AM129)</f>
        <v>2474</v>
      </c>
      <c r="AN131" s="50"/>
      <c r="AO131" s="49">
        <f t="shared" ref="AO131:AR131" si="55">SUM(AO13:AO129)</f>
        <v>44398</v>
      </c>
      <c r="AP131" s="50"/>
      <c r="AQ131" s="43"/>
      <c r="AR131" s="49">
        <f t="shared" si="55"/>
        <v>64270</v>
      </c>
      <c r="AS131" s="50"/>
    </row>
    <row r="132" spans="1:45" ht="14.1" customHeight="1">
      <c r="A132" s="56"/>
      <c r="B132" s="58"/>
      <c r="C132" s="60"/>
      <c r="E132" s="47">
        <f>IF(E131&gt;0,E131/$AO131,0)</f>
        <v>0.14863282129825667</v>
      </c>
      <c r="F132" s="48"/>
      <c r="G132" s="47">
        <f>IF(G131&gt;0,G131/$AO131,0)</f>
        <v>0.31305464210099554</v>
      </c>
      <c r="H132" s="48"/>
      <c r="I132" s="47">
        <f>IF(I131&gt;0,I131/$AO131,0)</f>
        <v>4.6353439344114601E-2</v>
      </c>
      <c r="J132" s="48"/>
      <c r="K132" s="47">
        <f>IF(K131&gt;0,K131/$AO131,0)</f>
        <v>3.2726699400873915E-2</v>
      </c>
      <c r="L132" s="48"/>
      <c r="M132" s="47">
        <f>IF(M131&gt;0,M131/$AO131,0)</f>
        <v>1.0811297806207487E-2</v>
      </c>
      <c r="N132" s="48"/>
      <c r="O132" s="47">
        <f>IF(O131&gt;0,O131/$AO131,0)</f>
        <v>1.2387945402946078E-2</v>
      </c>
      <c r="P132" s="48"/>
      <c r="Q132" s="47">
        <f>IF(Q131&gt;0,Q131/$AO131,0)</f>
        <v>2.446056128654444E-2</v>
      </c>
      <c r="R132" s="48"/>
      <c r="S132" s="47">
        <f>IF(S131&gt;0,S131/$AO131,0)</f>
        <v>0.31375287175097977</v>
      </c>
      <c r="T132" s="48"/>
      <c r="U132" s="47">
        <f>IF(U131&gt;0,U131/$AO131,0)</f>
        <v>1.6599846839947745E-2</v>
      </c>
      <c r="V132" s="48"/>
      <c r="W132" s="47">
        <f>IF(W131&gt;0,W131/$AO131,0)</f>
        <v>5.7660254966439926E-3</v>
      </c>
      <c r="X132" s="48"/>
      <c r="Y132" s="47">
        <f>IF(Y131&gt;0,Y131/$AO131,0)</f>
        <v>1.5541240596423263E-3</v>
      </c>
      <c r="Z132" s="48"/>
      <c r="AA132" s="47">
        <f>IF(AA131&gt;0,AA131/$AO131,0)</f>
        <v>1.1577098067480517E-2</v>
      </c>
      <c r="AB132" s="48"/>
      <c r="AC132" s="47">
        <f>IF(AC131&gt;0,AC131/$AO131,0)</f>
        <v>4.5047074192531194E-3</v>
      </c>
      <c r="AD132" s="48"/>
      <c r="AE132" s="47">
        <f>IF(AE131&gt;0,AE131/$AO131,0)</f>
        <v>1.5316005225460606E-3</v>
      </c>
      <c r="AF132" s="48"/>
      <c r="AG132" s="47">
        <f>IF(AG131&gt;0,AG131/$AO131,0)</f>
        <v>1.5766475967385918E-4</v>
      </c>
      <c r="AH132" s="48"/>
      <c r="AI132" s="47">
        <f>IF(AI131&gt;0,AI131/$AO131,0)</f>
        <v>4.0542366773278077E-4</v>
      </c>
      <c r="AJ132" s="48"/>
      <c r="AK132" s="47">
        <f>IF(AK131&gt;0,AK131/$AO131,0)</f>
        <v>0.94427676922383896</v>
      </c>
      <c r="AL132" s="48"/>
      <c r="AM132" s="47">
        <f>IF(AM131&gt;0,AM131/$AO131,0)</f>
        <v>5.5723230776161085E-2</v>
      </c>
      <c r="AN132" s="48"/>
      <c r="AO132" s="47">
        <f>IF(AO131&gt;0,AO131/$AO131,0)</f>
        <v>1</v>
      </c>
      <c r="AP132" s="48"/>
      <c r="AR132" s="45">
        <f>IF(AO131&gt;0,AO131/$AR131,0)</f>
        <v>0.69080441885794308</v>
      </c>
      <c r="AS132" s="46"/>
    </row>
  </sheetData>
  <mergeCells count="64">
    <mergeCell ref="A6:AS6"/>
    <mergeCell ref="A1:AS1"/>
    <mergeCell ref="A2:AS2"/>
    <mergeCell ref="A3:AS3"/>
    <mergeCell ref="A4:AS4"/>
    <mergeCell ref="A5:K5"/>
    <mergeCell ref="A7:AS7"/>
    <mergeCell ref="A8:AS8"/>
    <mergeCell ref="A9:AS9"/>
    <mergeCell ref="A10:A11"/>
    <mergeCell ref="B10:B11"/>
    <mergeCell ref="C10:C11"/>
    <mergeCell ref="AI10:AJ10"/>
    <mergeCell ref="AK10:AK11"/>
    <mergeCell ref="AL10:AL11"/>
    <mergeCell ref="AM10:AM11"/>
    <mergeCell ref="AS10:AS11"/>
    <mergeCell ref="A131:A132"/>
    <mergeCell ref="B131:B132"/>
    <mergeCell ref="C131:C132"/>
    <mergeCell ref="E131:F131"/>
    <mergeCell ref="G131:H131"/>
    <mergeCell ref="AO10:AO11"/>
    <mergeCell ref="AP10:AP11"/>
    <mergeCell ref="AR10:AR11"/>
    <mergeCell ref="AR131:AS131"/>
    <mergeCell ref="U131:V131"/>
    <mergeCell ref="W131:X131"/>
    <mergeCell ref="Y131:Z131"/>
    <mergeCell ref="AA131:AB131"/>
    <mergeCell ref="AC131:AD131"/>
    <mergeCell ref="AE131:AF131"/>
    <mergeCell ref="AG131:AH131"/>
    <mergeCell ref="AI131:AJ131"/>
    <mergeCell ref="AK131:AL131"/>
    <mergeCell ref="AM131:AN131"/>
    <mergeCell ref="M131:N131"/>
    <mergeCell ref="O131:P131"/>
    <mergeCell ref="Q131:R131"/>
    <mergeCell ref="S131:T131"/>
    <mergeCell ref="AN10:AN11"/>
    <mergeCell ref="AO131:AP131"/>
    <mergeCell ref="AA132:AB132"/>
    <mergeCell ref="E132:F132"/>
    <mergeCell ref="G132:H132"/>
    <mergeCell ref="I132:J132"/>
    <mergeCell ref="K132:L132"/>
    <mergeCell ref="M132:N132"/>
    <mergeCell ref="O132:P132"/>
    <mergeCell ref="Q132:R132"/>
    <mergeCell ref="S132:T132"/>
    <mergeCell ref="U132:V132"/>
    <mergeCell ref="W132:X132"/>
    <mergeCell ref="Y132:Z132"/>
    <mergeCell ref="AO132:AP132"/>
    <mergeCell ref="I131:J131"/>
    <mergeCell ref="K131:L131"/>
    <mergeCell ref="AR132:AS132"/>
    <mergeCell ref="AC132:AD132"/>
    <mergeCell ref="AE132:AF132"/>
    <mergeCell ref="AG132:AH132"/>
    <mergeCell ref="AI132:AJ132"/>
    <mergeCell ref="AK132:AL132"/>
    <mergeCell ref="AM132:AN132"/>
  </mergeCells>
  <printOptions horizontalCentered="1"/>
  <pageMargins left="0.31496062992125984" right="0.31496062992125984" top="0.43307086614173229" bottom="0.51181102362204722" header="0.31496062992125984" footer="0.35433070866141736"/>
  <pageSetup paperSize="305" fitToWidth="0" fitToHeight="0" orientation="landscape" verticalDpi="1200" r:id="rId1"/>
  <headerFooter>
    <oddFooter>&amp;L&amp;"Arial,Normal"&amp;7Pág.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2018_AYU_CAS_CHAMP</vt:lpstr>
      <vt:lpstr>'2018_AYU_CAS_CHAMP'!Print_Titles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Jasegovi</dc:creator>
  <cp:lastModifiedBy>Jasegovi</cp:lastModifiedBy>
  <cp:lastPrinted>2018-10-18T01:06:16Z</cp:lastPrinted>
  <dcterms:created xsi:type="dcterms:W3CDTF">2018-10-17T20:29:09Z</dcterms:created>
  <dcterms:modified xsi:type="dcterms:W3CDTF">2018-10-18T01:06:52Z</dcterms:modified>
</cp:coreProperties>
</file>